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i/Desktop/ESP 2022 /12. Diciembre/ENTRADA -ESP/DOCUMENTOS CONTRATO /"/>
    </mc:Choice>
  </mc:AlternateContent>
  <xr:revisionPtr revIDLastSave="0" documentId="13_ncr:1_{01A43BAD-E228-2849-9A77-D9088E321BE7}" xr6:coauthVersionLast="47" xr6:coauthVersionMax="47" xr10:uidLastSave="{00000000-0000-0000-0000-000000000000}"/>
  <bookViews>
    <workbookView xWindow="0" yWindow="0" windowWidth="28800" windowHeight="18000" firstSheet="6" activeTab="7" xr2:uid="{56D1DBCE-96CD-5D48-B82B-2BAD52EBD45C}"/>
  </bookViews>
  <sheets>
    <sheet name="1.1" sheetId="34" r:id="rId1"/>
    <sheet name="1.2" sheetId="35" r:id="rId2"/>
    <sheet name="1.3" sheetId="36" r:id="rId3"/>
    <sheet name="1.4" sheetId="1" r:id="rId4"/>
    <sheet name="1.5" sheetId="2" r:id="rId5"/>
    <sheet name="1.6" sheetId="3" r:id="rId6"/>
    <sheet name="1.7" sheetId="4" r:id="rId7"/>
    <sheet name="1.8" sheetId="6" r:id="rId8"/>
    <sheet name="1.9" sheetId="10" r:id="rId9"/>
    <sheet name="1.10" sheetId="12" r:id="rId10"/>
    <sheet name="1.11" sheetId="8" r:id="rId11"/>
    <sheet name="1.12" sheetId="11" r:id="rId12"/>
    <sheet name="1.13" sheetId="37" r:id="rId13"/>
    <sheet name="1.14" sheetId="38" r:id="rId14"/>
    <sheet name="1.15" sheetId="15" r:id="rId15"/>
    <sheet name="1.16" sheetId="13" r:id="rId16"/>
    <sheet name="1.17" sheetId="14" r:id="rId17"/>
    <sheet name="1.18" sheetId="16" r:id="rId18"/>
    <sheet name="1.19" sheetId="30" r:id="rId19"/>
    <sheet name="1.20" sheetId="29" r:id="rId20"/>
    <sheet name="1.21" sheetId="31" r:id="rId21"/>
    <sheet name="1.22" sheetId="23" r:id="rId22"/>
    <sheet name="2.1" sheetId="17" r:id="rId23"/>
    <sheet name="2.2" sheetId="22" r:id="rId24"/>
    <sheet name="2.3" sheetId="25" r:id="rId25"/>
    <sheet name="2.4" sheetId="26" r:id="rId26"/>
    <sheet name="2.5" sheetId="27" r:id="rId27"/>
    <sheet name="2.6" sheetId="39" r:id="rId28"/>
    <sheet name="2.7" sheetId="40" r:id="rId29"/>
    <sheet name="2.8" sheetId="41" r:id="rId30"/>
    <sheet name="2.9" sheetId="24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</externalReferences>
  <definedNames>
    <definedName name="_________AFC1">[1]INV!$A$25:$D$28</definedName>
    <definedName name="_________AFC3">[1]INV!$F$25:$I$28</definedName>
    <definedName name="_________AFC5">[1]INV!$K$25:$N$28</definedName>
    <definedName name="_________BGC1">[1]INV!$A$5:$D$8</definedName>
    <definedName name="_________BGC3">[1]INV!$F$5:$I$8</definedName>
    <definedName name="_________BGC5">[1]INV!$K$5:$N$8</definedName>
    <definedName name="_________CAC1">[1]INV!$A$19:$D$22</definedName>
    <definedName name="_________CAC3">[1]INV!$F$19:$I$22</definedName>
    <definedName name="_________CAC5">[1]INV!$K$19:$N$22</definedName>
    <definedName name="_________PJ50">#REF!</definedName>
    <definedName name="_________SBC1">[1]INV!$A$12:$D$15</definedName>
    <definedName name="_________SBC3">[1]INV!$F$12:$I$15</definedName>
    <definedName name="_________SBC5">[1]INV!$K$12:$N$15</definedName>
    <definedName name="________AFC1">[1]INV!$A$25:$D$28</definedName>
    <definedName name="________AFC3">[1]INV!$F$25:$I$28</definedName>
    <definedName name="________AFC5">[1]INV!$K$25:$N$28</definedName>
    <definedName name="________BGC1">[1]INV!$A$5:$D$8</definedName>
    <definedName name="________BGC3">[1]INV!$F$5:$I$8</definedName>
    <definedName name="________BGC5">[1]INV!$K$5:$N$8</definedName>
    <definedName name="________CAC1">[1]INV!$A$19:$D$22</definedName>
    <definedName name="________CAC3">[1]INV!$F$19:$I$22</definedName>
    <definedName name="________CAC5">[1]INV!$K$19:$N$22</definedName>
    <definedName name="________MA2">#REF!</definedName>
    <definedName name="________PJ50">#REF!</definedName>
    <definedName name="________SBC1">[1]INV!$A$12:$D$15</definedName>
    <definedName name="________SBC3">[1]INV!$F$12:$I$15</definedName>
    <definedName name="________SBC5">[1]INV!$K$12:$N$15</definedName>
    <definedName name="_______AFC1">[1]INV!$A$25:$D$28</definedName>
    <definedName name="_______AFC3">[1]INV!$F$25:$I$28</definedName>
    <definedName name="_______AFC5">[1]INV!$K$25:$N$28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MA2">#REF!</definedName>
    <definedName name="_______PJ50">#REF!</definedName>
    <definedName name="_______SBC1">[1]INV!$A$12:$D$15</definedName>
    <definedName name="_______SBC3">[1]INV!$F$12:$I$15</definedName>
    <definedName name="_______SBC5">[1]INV!$K$12:$N$15</definedName>
    <definedName name="______AFC1">[1]INV!$A$25:$D$28</definedName>
    <definedName name="______AFC3">[1]INV!$F$25:$I$28</definedName>
    <definedName name="______AFC5">[1]INV!$K$25:$N$28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INF1">#REF!</definedName>
    <definedName name="______MA2">#REF!</definedName>
    <definedName name="______PJ50">#REF!</definedName>
    <definedName name="______Po2">[2]REAJUSTESACTA1PROVI!#REF!</definedName>
    <definedName name="______SBC1">[1]INV!$A$12:$D$15</definedName>
    <definedName name="______SBC3">[1]INV!$F$12:$I$15</definedName>
    <definedName name="______SBC5">[1]INV!$K$12:$N$15</definedName>
    <definedName name="______TUZ22">#REF!</definedName>
    <definedName name="______TUZ36">#REF!</definedName>
    <definedName name="______TZ323">#REF!</definedName>
    <definedName name="______TZ324">#REF!</definedName>
    <definedName name="_____AFC1">[1]INV!$A$25:$D$28</definedName>
    <definedName name="_____AFC3">[1]INV!$F$25:$I$28</definedName>
    <definedName name="_____AFC5">[1]INV!$K$25:$N$28</definedName>
    <definedName name="_____AIU2">#REF!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CAN28">#REF!</definedName>
    <definedName name="_____CUA44">#REF!</definedName>
    <definedName name="_____LAC18">#REF!</definedName>
    <definedName name="_____MA2">#REF!</definedName>
    <definedName name="_____Pa1">'[3]Paral. 1'!$E:$E</definedName>
    <definedName name="_____Pa2">'[3]Paral. 2'!$E:$E</definedName>
    <definedName name="_____Pa3">'[3]Paral. 3'!$E:$E</definedName>
    <definedName name="_____Pa4">[3]Paral.4!$E:$E</definedName>
    <definedName name="_____PJ50">#REF!</definedName>
    <definedName name="_____SBC1">[1]INV!$A$12:$D$15</definedName>
    <definedName name="_____SBC3">[1]INV!$F$12:$I$15</definedName>
    <definedName name="_____SBC5">[1]INV!$K$12:$N$15</definedName>
    <definedName name="_____TPE1132">#REF!</definedName>
    <definedName name="_____TPE1331">#REF!</definedName>
    <definedName name="_____TPE1702">#REF!</definedName>
    <definedName name="_____TPE1703">#REF!</definedName>
    <definedName name="_____TPE1704">#REF!</definedName>
    <definedName name="_____TPE1706">#REF!</definedName>
    <definedName name="_____TPE1708">#REF!</definedName>
    <definedName name="_____TPE1710">#REF!</definedName>
    <definedName name="_____TPE1735">#REF!</definedName>
    <definedName name="_____TPE1763">#REF!</definedName>
    <definedName name="_____TPE1790">#REF!</definedName>
    <definedName name="____ADH12">#REF!</definedName>
    <definedName name="____ADM12">#REF!</definedName>
    <definedName name="____ADM3">#REF!</definedName>
    <definedName name="____ADM4">#REF!</definedName>
    <definedName name="____AFC1">[1]INV!$A$25:$D$28</definedName>
    <definedName name="____AFC3">[1]INV!$F$25:$I$28</definedName>
    <definedName name="____AFC5">[1]INV!$K$25:$N$28</definedName>
    <definedName name="____AIU1">#REF!</definedName>
    <definedName name="____BAZ10">#REF!</definedName>
    <definedName name="____BGC1">[1]INV!$A$5:$D$8</definedName>
    <definedName name="____BGC3">[1]INV!$F$5:$I$8</definedName>
    <definedName name="____BGC5">[1]INV!$K$5:$N$8</definedName>
    <definedName name="____BLO20">#REF!</definedName>
    <definedName name="____C2254JH">#REF!</definedName>
    <definedName name="____C452JH">#REF!</definedName>
    <definedName name="____C903L">#REF!</definedName>
    <definedName name="____CAC1">[1]INV!$A$19:$D$22</definedName>
    <definedName name="____CAC3">[1]INV!$F$19:$I$22</definedName>
    <definedName name="____CAC5">[1]INV!$K$19:$N$22</definedName>
    <definedName name="____Cod1">#REF!</definedName>
    <definedName name="____FYB03">#REF!</definedName>
    <definedName name="____FYB08">#REF!</definedName>
    <definedName name="____LA124">#REF!</definedName>
    <definedName name="____MA2">#REF!</definedName>
    <definedName name="____Pa1">'[3]Paral. 1'!$E:$E</definedName>
    <definedName name="____Pa2">'[3]Paral. 2'!$E:$E</definedName>
    <definedName name="____Pa3">'[3]Paral. 3'!$E:$E</definedName>
    <definedName name="____Pa4">[3]Paral.4!$E:$E</definedName>
    <definedName name="____PJ50">#REF!</definedName>
    <definedName name="____pj51">#REF!</definedName>
    <definedName name="____Po2">[2]REAJUSTESACTA1PROVI!#REF!</definedName>
    <definedName name="____R32JH">#REF!</definedName>
    <definedName name="____R43JH">#REF!</definedName>
    <definedName name="____R64BB">#REF!</definedName>
    <definedName name="____R64JH">#REF!</definedName>
    <definedName name="____REP43">[4]BASE!$D$136</definedName>
    <definedName name="____SBC1">[1]INV!$A$12:$D$15</definedName>
    <definedName name="____SBC3">[1]INV!$F$12:$I$15</definedName>
    <definedName name="____SBC5">[1]INV!$K$12:$N$15</definedName>
    <definedName name="____ST166">[5]BASE!$D$248</definedName>
    <definedName name="____TES44">#REF!</definedName>
    <definedName name="____TES66">#REF!</definedName>
    <definedName name="____TPE1132">[6]BASE!#REF!</definedName>
    <definedName name="____TPE12">#REF!</definedName>
    <definedName name="____TPE1331">[6]BASE!#REF!</definedName>
    <definedName name="____TPE1702">[6]BASE!#REF!</definedName>
    <definedName name="____TPE1703">[6]BASE!#REF!</definedName>
    <definedName name="____TPE1704">[6]BASE!#REF!</definedName>
    <definedName name="____TPE1706">[6]BASE!#REF!</definedName>
    <definedName name="____TPE1708">[6]BASE!#REF!</definedName>
    <definedName name="____TPE1710">[6]BASE!#REF!</definedName>
    <definedName name="____TPE1735">[6]BASE!#REF!</definedName>
    <definedName name="____TPE1763">[6]BASE!#REF!</definedName>
    <definedName name="____TPE1790">[6]BASE!#REF!</definedName>
    <definedName name="____TPE8016">#REF!</definedName>
    <definedName name="____TPE8020">#REF!</definedName>
    <definedName name="____TPE8025">#REF!</definedName>
    <definedName name="____TPF12">#REF!</definedName>
    <definedName name="____TPN1002">#REF!</definedName>
    <definedName name="____TPN1003">#REF!</definedName>
    <definedName name="____TPN1004">#REF!</definedName>
    <definedName name="____TPN1006">#REF!</definedName>
    <definedName name="____TPN1008">#REF!</definedName>
    <definedName name="____TPN1202">#REF!</definedName>
    <definedName name="____TPN1203">#REF!</definedName>
    <definedName name="____TPN1204">#REF!</definedName>
    <definedName name="____TPN1206">#REF!</definedName>
    <definedName name="____TPN1208">#REF!</definedName>
    <definedName name="____TPN16012">#REF!</definedName>
    <definedName name="____TPN1602">#REF!</definedName>
    <definedName name="____TPN1603">#REF!</definedName>
    <definedName name="____TPN1604">#REF!</definedName>
    <definedName name="____TPN1606">#REF!</definedName>
    <definedName name="____TPN1608">#REF!</definedName>
    <definedName name="____TUZ22">[6]BASE!#REF!</definedName>
    <definedName name="____TUZ36">[6]BASE!#REF!</definedName>
    <definedName name="____TZ212">#REF!</definedName>
    <definedName name="____TZ213">#REF!</definedName>
    <definedName name="____TZ214">#REF!</definedName>
    <definedName name="____TZ216">#REF!</definedName>
    <definedName name="____TZ218">#REF!</definedName>
    <definedName name="____TZ262">#REF!</definedName>
    <definedName name="____TZ263">#REF!</definedName>
    <definedName name="____TZ264">#REF!</definedName>
    <definedName name="____TZ266">#REF!</definedName>
    <definedName name="____TZ323">[6]BASE!#REF!</definedName>
    <definedName name="____TZ324">[6]BASE!#REF!</definedName>
    <definedName name="____TZ3254">#REF!</definedName>
    <definedName name="____TZ3256">#REF!</definedName>
    <definedName name="____TZ414">#REF!</definedName>
    <definedName name="____TZ416">#REF!</definedName>
    <definedName name="____TZ418">#REF!</definedName>
    <definedName name="___AFC1">[1]INV!$A$25:$D$28</definedName>
    <definedName name="___AFC3">[1]INV!$F$25:$I$28</definedName>
    <definedName name="___AFC5">[1]INV!$K$25:$N$28</definedName>
    <definedName name="___AIU1">#REF!</definedName>
    <definedName name="___AIU2">[7]BASE!$C$5</definedName>
    <definedName name="___APU221">#REF!</definedName>
    <definedName name="___APU465" localSheetId="12">[8]!absc</definedName>
    <definedName name="___APU465" localSheetId="13">[8]!absc</definedName>
    <definedName name="___APU465" localSheetId="1">[8]!absc</definedName>
    <definedName name="___APU465" localSheetId="2">[8]!absc</definedName>
    <definedName name="___APU465" localSheetId="29">[8]!absc</definedName>
    <definedName name="___APU465">[8]!absc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CAN28">[9]BASE!$D$424</definedName>
    <definedName name="___Cod1">#REF!</definedName>
    <definedName name="___CUA44">[9]BASE!$D$353</definedName>
    <definedName name="___EST12">#REF!</definedName>
    <definedName name="___INF1">#REF!</definedName>
    <definedName name="___LAC18">[9]BASE!$D$362</definedName>
    <definedName name="___MA2">#REF!</definedName>
    <definedName name="___MA3">#REF!</definedName>
    <definedName name="___MAMAM">#REF!</definedName>
    <definedName name="___Pa1">'[3]Paral. 1'!$E:$E</definedName>
    <definedName name="___Pa2">'[3]Paral. 2'!$E:$E</definedName>
    <definedName name="___Pa3">'[3]Paral. 3'!$E:$E</definedName>
    <definedName name="___Pa4">[3]Paral.4!$E:$E</definedName>
    <definedName name="___PJ50">#REF!</definedName>
    <definedName name="___pj51">#REF!</definedName>
    <definedName name="___Po2">[2]REAJUSTESACTA1PROVI!#REF!</definedName>
    <definedName name="___REP43">[4]BASE!$D$136</definedName>
    <definedName name="___SBC1">[1]INV!$A$12:$D$15</definedName>
    <definedName name="___SBC3">[1]INV!$F$12:$I$15</definedName>
    <definedName name="___SBC5">[1]INV!$K$12:$N$15</definedName>
    <definedName name="___ST106">#REF!</definedName>
    <definedName name="___ST126">#REF!</definedName>
    <definedName name="___ST146">#REF!</definedName>
    <definedName name="___ST166">[10]BASE!$D$248</definedName>
    <definedName name="___ST186">#REF!</definedName>
    <definedName name="___ST206">#REF!</definedName>
    <definedName name="___ST86">#REF!</definedName>
    <definedName name="___TPE1132">[6]BASE!#REF!</definedName>
    <definedName name="___TPE12">#REF!</definedName>
    <definedName name="___TPE1331">[6]BASE!#REF!</definedName>
    <definedName name="___TPE1702">[6]BASE!#REF!</definedName>
    <definedName name="___TPE1703">[6]BASE!#REF!</definedName>
    <definedName name="___TPE1704">[6]BASE!#REF!</definedName>
    <definedName name="___TPE1706">[6]BASE!#REF!</definedName>
    <definedName name="___TPE1708">[6]BASE!#REF!</definedName>
    <definedName name="___TPE1710">[6]BASE!#REF!</definedName>
    <definedName name="___TPE1735">[6]BASE!#REF!</definedName>
    <definedName name="___TPE1763">[6]BASE!#REF!</definedName>
    <definedName name="___TPE1790">[6]BASE!#REF!</definedName>
    <definedName name="___TPE8016">[10]BASE!$D$146</definedName>
    <definedName name="___TPE8020">[10]BASE!$D$147</definedName>
    <definedName name="___TPE8025">[10]BASE!$D$148</definedName>
    <definedName name="___TPN1002">[10]BASE!$D$150</definedName>
    <definedName name="___TPN1003">[10]BASE!$D$151</definedName>
    <definedName name="___TPN1004">[10]BASE!$D$152</definedName>
    <definedName name="___TPN1006">[10]BASE!$D$153</definedName>
    <definedName name="___TPN1008">[10]BASE!$D$154</definedName>
    <definedName name="___TPN1202">[10]BASE!$D$160</definedName>
    <definedName name="___TPN1203">[10]BASE!$D$161</definedName>
    <definedName name="___TPN1204">[10]BASE!$D$162</definedName>
    <definedName name="___TPN1206">[10]BASE!$D$163</definedName>
    <definedName name="___TPN1208">[10]BASE!$D$164</definedName>
    <definedName name="___TPN16012">[10]BASE!$D$167</definedName>
    <definedName name="___TPN1602">[10]BASE!$D$168</definedName>
    <definedName name="___TPN1603">[10]BASE!$D$169</definedName>
    <definedName name="___TPN1604">[10]BASE!$D$170</definedName>
    <definedName name="___TPN1606">[10]BASE!$D$171</definedName>
    <definedName name="___TPN1608">[10]BASE!$D$172</definedName>
    <definedName name="___TR114">#REF!</definedName>
    <definedName name="___TUZ22">[6]BASE!#REF!</definedName>
    <definedName name="___TUZ36">[6]BASE!#REF!</definedName>
    <definedName name="___TZ323">[6]BASE!#REF!</definedName>
    <definedName name="___TZ324">[6]BASE!#REF!</definedName>
    <definedName name="__ADH12">[6]BASE!$D$358</definedName>
    <definedName name="__ADM12">[6]BASE!$D$359</definedName>
    <definedName name="__ADM2">#REF!</definedName>
    <definedName name="__ADM3">[11]BASE!$D$126</definedName>
    <definedName name="__ADM4">[6]BASE!$D$151</definedName>
    <definedName name="__ADP1">#REF!</definedName>
    <definedName name="__AFC1">[1]INV!$A$25:$D$28</definedName>
    <definedName name="__AFC3">[1]INV!$F$25:$I$28</definedName>
    <definedName name="__AFC5">[1]INV!$K$25:$N$28</definedName>
    <definedName name="__AIU1">#REF!</definedName>
    <definedName name="__aiu2">[12]AIU!$J$105</definedName>
    <definedName name="__APU221">#REF!</definedName>
    <definedName name="__APU465" localSheetId="12">[8]!absc</definedName>
    <definedName name="__APU465" localSheetId="13">[8]!absc</definedName>
    <definedName name="__APU465" localSheetId="1">[8]!absc</definedName>
    <definedName name="__APU465" localSheetId="2">[8]!absc</definedName>
    <definedName name="__APU465" localSheetId="29">[8]!absc</definedName>
    <definedName name="__APU465">[8]!absc</definedName>
    <definedName name="__BAZ10">[11]BASE!$D$370</definedName>
    <definedName name="__BGC1">[1]INV!$A$5:$D$8</definedName>
    <definedName name="__BGC3">[1]INV!$F$5:$I$8</definedName>
    <definedName name="__BGC5">[1]INV!$K$5:$N$8</definedName>
    <definedName name="__BLO20">[6]BASE!$D$64</definedName>
    <definedName name="__C2254JH">[11]BASE!$D$298</definedName>
    <definedName name="__C2256JH">#REF!</definedName>
    <definedName name="__C452JH">[11]BASE!$D$294</definedName>
    <definedName name="__C903L">[11]BASE!$D$376</definedName>
    <definedName name="__C908J">#REF!</definedName>
    <definedName name="__CAC1">[1]INV!$A$19:$D$22</definedName>
    <definedName name="__CAC3">[1]INV!$F$19:$I$22</definedName>
    <definedName name="__CAC5">[1]INV!$K$19:$N$22</definedName>
    <definedName name="__CAN28">[6]BASE!$D$468</definedName>
    <definedName name="__Cod1">#REF!</definedName>
    <definedName name="__CUA44">[11]BASE!$D$353</definedName>
    <definedName name="__EEF110">#REF!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23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TF315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F" localSheetId="0">'1.1'!ERR</definedName>
    <definedName name="__F" localSheetId="28">'2.7'!ERR</definedName>
    <definedName name="__F">[0]!ERR</definedName>
    <definedName name="__FS01" localSheetId="0">'1.1'!ERR</definedName>
    <definedName name="__FS01" localSheetId="28">'2.7'!ERR</definedName>
    <definedName name="__FS01">[0]!ERR</definedName>
    <definedName name="__FYB02" localSheetId="0">#REF!</definedName>
    <definedName name="__FYB02" localSheetId="28">#REF!</definedName>
    <definedName name="__FYB02">#REF!</definedName>
    <definedName name="__FYB03">[11]BASE!$D$337</definedName>
    <definedName name="__FYB04">#REF!</definedName>
    <definedName name="__FYB08">[11]BASE!$D$339</definedName>
    <definedName name="__FYB10">#REF!</definedName>
    <definedName name="__LA124">[6]BASE!$D$72</definedName>
    <definedName name="__LAC18">[6]BASE!$D$403</definedName>
    <definedName name="__LAI25">[13]BASE!#REF!</definedName>
    <definedName name="__MA2">#REF!</definedName>
    <definedName name="__MA3">#REF!</definedName>
    <definedName name="__num10">#REF!</definedName>
    <definedName name="__num2">#REF!</definedName>
    <definedName name="__num3">#REF!</definedName>
    <definedName name="__num4">#REF!</definedName>
    <definedName name="__num5">#REF!</definedName>
    <definedName name="__num6">#REF!</definedName>
    <definedName name="__num7">#REF!</definedName>
    <definedName name="__num8">#REF!</definedName>
    <definedName name="__num9">#REF!</definedName>
    <definedName name="__Pa1">'[14]Paral. 1'!$E$1:$E$65536</definedName>
    <definedName name="__Pa2">'[14]Paral. 2'!$E$1:$E$65536</definedName>
    <definedName name="__Pa3">'[14]Paral. 3'!$E$1:$E$65536</definedName>
    <definedName name="__Pa4">[14]Paral.4!$E$1:$E$65536</definedName>
    <definedName name="__PJ50">#REF!</definedName>
    <definedName name="__pj51">#REF!</definedName>
    <definedName name="__Po2">[2]REAJUSTESACTA1PROVI!#REF!</definedName>
    <definedName name="__R1210JH">#REF!</definedName>
    <definedName name="__R32EL">#REF!</definedName>
    <definedName name="__R32JH">[11]BASE!$D$275</definedName>
    <definedName name="__R42JH">#REF!</definedName>
    <definedName name="__R43JH">[11]BASE!$D$273</definedName>
    <definedName name="__R63BB">#REF!</definedName>
    <definedName name="__R63JH">#REF!</definedName>
    <definedName name="__R64BB">[6]BASE!$D$318</definedName>
    <definedName name="__R64JH">[11]BASE!$D$271</definedName>
    <definedName name="__R83JH">#REF!</definedName>
    <definedName name="__R84JH">#REF!</definedName>
    <definedName name="__R86JH">#REF!</definedName>
    <definedName name="__RED32">#REF!</definedName>
    <definedName name="__ref4">#REF!</definedName>
    <definedName name="__REP21">#REF!</definedName>
    <definedName name="__REP42">#REF!</definedName>
    <definedName name="__REP43">[4]BASE!$D$136</definedName>
    <definedName name="__RES64">#REF!</definedName>
    <definedName name="__SBC1">[1]INV!$A$12:$D$15</definedName>
    <definedName name="__SBC3">[1]INV!$F$12:$I$15</definedName>
    <definedName name="__SBC5">[1]INV!$K$12:$N$15</definedName>
    <definedName name="__ST166">[10]BASE!$D$248</definedName>
    <definedName name="__TAP2">#REF!</definedName>
    <definedName name="__TEE1">#REF!</definedName>
    <definedName name="__TEE2">#REF!</definedName>
    <definedName name="__TEE32">#REF!</definedName>
    <definedName name="__TEE33">#REF!</definedName>
    <definedName name="__TEP44">#REF!</definedName>
    <definedName name="__TES44">[6]BASE!$D$223</definedName>
    <definedName name="__TES64">#REF!</definedName>
    <definedName name="__TES66">[6]BASE!$D$224</definedName>
    <definedName name="__THF12">#REF!</definedName>
    <definedName name="__THF128">[11]BASE!$D$256</definedName>
    <definedName name="__TPE12">#REF!</definedName>
    <definedName name="__TPE1701">#REF!</definedName>
    <definedName name="__TPE8016">[10]BASE!$D$146</definedName>
    <definedName name="__TPE8020">[10]BASE!$D$147</definedName>
    <definedName name="__TPE8025">[10]BASE!$D$148</definedName>
    <definedName name="__TPF12">[6]BASE!$D$357</definedName>
    <definedName name="__TPN1002">[10]BASE!$D$150</definedName>
    <definedName name="__TPN1003">[10]BASE!$D$151</definedName>
    <definedName name="__TPN1004">[10]BASE!$D$152</definedName>
    <definedName name="__TPN1006">[10]BASE!$D$153</definedName>
    <definedName name="__TPN1008">[10]BASE!$D$154</definedName>
    <definedName name="__TPN1202">[10]BASE!$D$160</definedName>
    <definedName name="__TPN1203">[10]BASE!$D$161</definedName>
    <definedName name="__TPN1204">[10]BASE!$D$162</definedName>
    <definedName name="__TPN1206">[10]BASE!$D$163</definedName>
    <definedName name="__TPN1208">[10]BASE!$D$164</definedName>
    <definedName name="__TPN16012">[10]BASE!$D$167</definedName>
    <definedName name="__TPN1602">[10]BASE!$D$168</definedName>
    <definedName name="__TPN1603">[10]BASE!$D$169</definedName>
    <definedName name="__TPN1604">[10]BASE!$D$170</definedName>
    <definedName name="__TPN1606">[10]BASE!$D$171</definedName>
    <definedName name="__TPN1608">[10]BASE!$D$172</definedName>
    <definedName name="__TUZ22">[11]BASE!#REF!</definedName>
    <definedName name="__TUZ36">[11]BASE!#REF!</definedName>
    <definedName name="__TZ2110">#REF!</definedName>
    <definedName name="__TZ2112">#REF!</definedName>
    <definedName name="__TZ2114">#REF!</definedName>
    <definedName name="__TZ2116">#REF!</definedName>
    <definedName name="__TZ212">[6]BASE!$D$86</definedName>
    <definedName name="__TZ213">[11]BASE!$D$79</definedName>
    <definedName name="__TZ214">[6]BASE!$D$89</definedName>
    <definedName name="__TZ216">[6]BASE!$D$90</definedName>
    <definedName name="__TZ218">[11]BASE!$D$82</definedName>
    <definedName name="__TZ225">#REF!</definedName>
    <definedName name="__TZ2610">#REF!</definedName>
    <definedName name="__TZ2612">#REF!</definedName>
    <definedName name="__TZ2616">#REF!</definedName>
    <definedName name="__TZ262">[6]BASE!$D$99</definedName>
    <definedName name="__TZ263">[11]BASE!$D$89</definedName>
    <definedName name="__TZ264">[6]BASE!$D$101</definedName>
    <definedName name="__TZ266">[6]BASE!$D$102</definedName>
    <definedName name="__TZ268">#REF!</definedName>
    <definedName name="__TZ323">[11]BASE!#REF!</definedName>
    <definedName name="__TZ324">[11]BASE!#REF!</definedName>
    <definedName name="__TZ32510">#REF!</definedName>
    <definedName name="__TZ32512">#REF!</definedName>
    <definedName name="__TZ3253">#REF!</definedName>
    <definedName name="__TZ3254">[6]BASE!$D$112</definedName>
    <definedName name="__TZ3256">[6]BASE!$D$113</definedName>
    <definedName name="__TZ3258">#REF!</definedName>
    <definedName name="__TZ4110">#REF!</definedName>
    <definedName name="__TZ4112">#REF!</definedName>
    <definedName name="__TZ414">[6]BASE!$D$122</definedName>
    <definedName name="__TZ416">[6]BASE!$D$123</definedName>
    <definedName name="__TZ418">[6]BASE!$D$124</definedName>
    <definedName name="__UDD06">#REF!</definedName>
    <definedName name="__UDD08">#REF!</definedName>
    <definedName name="__UNI32">#REF!</definedName>
    <definedName name="_a1" localSheetId="0" hidden="1">{"TAB1",#N/A,TRUE,"GENERAL";"TAB2",#N/A,TRUE,"GENERAL";"TAB3",#N/A,TRUE,"GENERAL";"TAB4",#N/A,TRUE,"GENERAL";"TAB5",#N/A,TRUE,"GENERAL"}</definedName>
    <definedName name="_a1" localSheetId="28" hidden="1">{"TAB1",#N/A,TRUE,"GENERAL";"TAB2",#N/A,TRUE,"GENERAL";"TAB3",#N/A,TRUE,"GENERAL";"TAB4",#N/A,TRUE,"GENERAL";"TAB5",#N/A,TRUE,"GENERAL"}</definedName>
    <definedName name="_a1" hidden="1">{"TAB1",#N/A,TRUE,"GENERAL";"TAB2",#N/A,TRUE,"GENERAL";"TAB3",#N/A,TRUE,"GENERAL";"TAB4",#N/A,TRUE,"GENERAL";"TAB5",#N/A,TRUE,"GENERAL"}</definedName>
    <definedName name="_a3" localSheetId="0" hidden="1">{"TAB1",#N/A,TRUE,"GENERAL";"TAB2",#N/A,TRUE,"GENERAL";"TAB3",#N/A,TRUE,"GENERAL";"TAB4",#N/A,TRUE,"GENERAL";"TAB5",#N/A,TRUE,"GENERAL"}</definedName>
    <definedName name="_a3" localSheetId="28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localSheetId="0" hidden="1">{"via1",#N/A,TRUE,"general";"via2",#N/A,TRUE,"general";"via3",#N/A,TRUE,"general"}</definedName>
    <definedName name="_a4" localSheetId="28" hidden="1">{"via1",#N/A,TRUE,"general";"via2",#N/A,TRUE,"general";"via3",#N/A,TRUE,"general"}</definedName>
    <definedName name="_a4" hidden="1">{"via1",#N/A,TRUE,"general";"via2",#N/A,TRUE,"general";"via3",#N/A,TRUE,"general"}</definedName>
    <definedName name="_a5" localSheetId="0" hidden="1">{"TAB1",#N/A,TRUE,"GENERAL";"TAB2",#N/A,TRUE,"GENERAL";"TAB3",#N/A,TRUE,"GENERAL";"TAB4",#N/A,TRUE,"GENERAL";"TAB5",#N/A,TRUE,"GENERAL"}</definedName>
    <definedName name="_a5" localSheetId="28" hidden="1">{"TAB1",#N/A,TRUE,"GENERAL";"TAB2",#N/A,TRUE,"GENERAL";"TAB3",#N/A,TRUE,"GENERAL";"TAB4",#N/A,TRUE,"GENERAL";"TAB5",#N/A,TRUE,"GENERAL"}</definedName>
    <definedName name="_a5" hidden="1">{"TAB1",#N/A,TRUE,"GENERAL";"TAB2",#N/A,TRUE,"GENERAL";"TAB3",#N/A,TRUE,"GENERAL";"TAB4",#N/A,TRUE,"GENERAL";"TAB5",#N/A,TRUE,"GENERAL"}</definedName>
    <definedName name="_a6" localSheetId="0" hidden="1">{"TAB1",#N/A,TRUE,"GENERAL";"TAB2",#N/A,TRUE,"GENERAL";"TAB3",#N/A,TRUE,"GENERAL";"TAB4",#N/A,TRUE,"GENERAL";"TAB5",#N/A,TRUE,"GENERAL"}</definedName>
    <definedName name="_a6" localSheetId="28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DH12">[6]BASE!$D$358</definedName>
    <definedName name="_ADM12">[6]BASE!$D$359</definedName>
    <definedName name="_ADM3">[11]BASE!$D$126</definedName>
    <definedName name="_ADM4">[6]BASE!$D$151</definedName>
    <definedName name="_AFC1" localSheetId="0">[15]INV!$A$25:$D$28</definedName>
    <definedName name="_AFC1" localSheetId="27">[15]INV!$A$25:$D$28</definedName>
    <definedName name="_AFC1">[1]INV!$A$25:$D$28</definedName>
    <definedName name="_AFC3" localSheetId="0">[15]INV!$F$25:$I$28</definedName>
    <definedName name="_AFC3" localSheetId="27">[15]INV!$F$25:$I$28</definedName>
    <definedName name="_AFC3">[1]INV!$F$25:$I$28</definedName>
    <definedName name="_AFC5" localSheetId="0">[15]INV!$K$25:$N$28</definedName>
    <definedName name="_AFC5" localSheetId="27">[15]INV!$K$25:$N$28</definedName>
    <definedName name="_AFC5">[1]INV!$K$25:$N$28</definedName>
    <definedName name="_AIU1" localSheetId="0">#REF!</definedName>
    <definedName name="_AIU1">#REF!</definedName>
    <definedName name="_aiu2">[12]AIU!$J$105</definedName>
    <definedName name="_apu2">#REF!</definedName>
    <definedName name="_APU221">#REF!</definedName>
    <definedName name="_APU222">#REF!</definedName>
    <definedName name="_APU465" localSheetId="12">[8]!absc</definedName>
    <definedName name="_APU465" localSheetId="13">[8]!absc</definedName>
    <definedName name="_APU465" localSheetId="1">[8]!absc</definedName>
    <definedName name="_APU465" localSheetId="2">[8]!absc</definedName>
    <definedName name="_APU465" localSheetId="29">[8]!absc</definedName>
    <definedName name="_APU465">[8]!absc</definedName>
    <definedName name="_b2" localSheetId="0" hidden="1">{"TAB1",#N/A,TRUE,"GENERAL";"TAB2",#N/A,TRUE,"GENERAL";"TAB3",#N/A,TRUE,"GENERAL";"TAB4",#N/A,TRUE,"GENERAL";"TAB5",#N/A,TRUE,"GENERAL"}</definedName>
    <definedName name="_b2" localSheetId="28" hidden="1">{"TAB1",#N/A,TRUE,"GENERAL";"TAB2",#N/A,TRUE,"GENERAL";"TAB3",#N/A,TRUE,"GENERAL";"TAB4",#N/A,TRUE,"GENERAL";"TAB5",#N/A,TRUE,"GENERAL"}</definedName>
    <definedName name="_b2" hidden="1">{"TAB1",#N/A,TRUE,"GENERAL";"TAB2",#N/A,TRUE,"GENERAL";"TAB3",#N/A,TRUE,"GENERAL";"TAB4",#N/A,TRUE,"GENERAL";"TAB5",#N/A,TRUE,"GENERAL"}</definedName>
    <definedName name="_b3" localSheetId="0" hidden="1">{"TAB1",#N/A,TRUE,"GENERAL";"TAB2",#N/A,TRUE,"GENERAL";"TAB3",#N/A,TRUE,"GENERAL";"TAB4",#N/A,TRUE,"GENERAL";"TAB5",#N/A,TRUE,"GENERAL"}</definedName>
    <definedName name="_b3" localSheetId="28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localSheetId="0" hidden="1">{"TAB1",#N/A,TRUE,"GENERAL";"TAB2",#N/A,TRUE,"GENERAL";"TAB3",#N/A,TRUE,"GENERAL";"TAB4",#N/A,TRUE,"GENERAL";"TAB5",#N/A,TRUE,"GENERAL"}</definedName>
    <definedName name="_b4" localSheetId="28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localSheetId="0" hidden="1">{"TAB1",#N/A,TRUE,"GENERAL";"TAB2",#N/A,TRUE,"GENERAL";"TAB3",#N/A,TRUE,"GENERAL";"TAB4",#N/A,TRUE,"GENERAL";"TAB5",#N/A,TRUE,"GENERAL"}</definedName>
    <definedName name="_b5" localSheetId="28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localSheetId="0" hidden="1">{"TAB1",#N/A,TRUE,"GENERAL";"TAB2",#N/A,TRUE,"GENERAL";"TAB3",#N/A,TRUE,"GENERAL";"TAB4",#N/A,TRUE,"GENERAL";"TAB5",#N/A,TRUE,"GENERAL"}</definedName>
    <definedName name="_b6" localSheetId="28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localSheetId="0" hidden="1">{"via1",#N/A,TRUE,"general";"via2",#N/A,TRUE,"general";"via3",#N/A,TRUE,"general"}</definedName>
    <definedName name="_b7" localSheetId="28" hidden="1">{"via1",#N/A,TRUE,"general";"via2",#N/A,TRUE,"general";"via3",#N/A,TRUE,"general"}</definedName>
    <definedName name="_b7" hidden="1">{"via1",#N/A,TRUE,"general";"via2",#N/A,TRUE,"general";"via3",#N/A,TRUE,"general"}</definedName>
    <definedName name="_b8" localSheetId="0" hidden="1">{"via1",#N/A,TRUE,"general";"via2",#N/A,TRUE,"general";"via3",#N/A,TRUE,"general"}</definedName>
    <definedName name="_b8" localSheetId="28" hidden="1">{"via1",#N/A,TRUE,"general";"via2",#N/A,TRUE,"general";"via3",#N/A,TRUE,"general"}</definedName>
    <definedName name="_b8" hidden="1">{"via1",#N/A,TRUE,"general";"via2",#N/A,TRUE,"general";"via3",#N/A,TRUE,"general"}</definedName>
    <definedName name="_BAZ10">[11]BASE!$D$370</definedName>
    <definedName name="_bb9" localSheetId="0" hidden="1">{"TAB1",#N/A,TRUE,"GENERAL";"TAB2",#N/A,TRUE,"GENERAL";"TAB3",#N/A,TRUE,"GENERAL";"TAB4",#N/A,TRUE,"GENERAL";"TAB5",#N/A,TRUE,"GENERAL"}</definedName>
    <definedName name="_bb9" localSheetId="28" hidden="1">{"TAB1",#N/A,TRUE,"GENERAL";"TAB2",#N/A,TRUE,"GENERAL";"TAB3",#N/A,TRUE,"GENERAL";"TAB4",#N/A,TRUE,"GENERAL";"TAB5",#N/A,TRUE,"GENERAL"}</definedName>
    <definedName name="_bb9" hidden="1">{"TAB1",#N/A,TRUE,"GENERAL";"TAB2",#N/A,TRUE,"GENERAL";"TAB3",#N/A,TRUE,"GENERAL";"TAB4",#N/A,TRUE,"GENERAL";"TAB5",#N/A,TRUE,"GENERAL"}</definedName>
    <definedName name="_bgb5" localSheetId="0" hidden="1">{"TAB1",#N/A,TRUE,"GENERAL";"TAB2",#N/A,TRUE,"GENERAL";"TAB3",#N/A,TRUE,"GENERAL";"TAB4",#N/A,TRUE,"GENERAL";"TAB5",#N/A,TRUE,"GENERAL"}</definedName>
    <definedName name="_bgb5" localSheetId="28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 localSheetId="0">[15]INV!$A$5:$D$8</definedName>
    <definedName name="_BGC1" localSheetId="27">[15]INV!$A$5:$D$8</definedName>
    <definedName name="_BGC1">[1]INV!$A$5:$D$8</definedName>
    <definedName name="_BGC3" localSheetId="0">[15]INV!$F$5:$I$8</definedName>
    <definedName name="_BGC3" localSheetId="27">[15]INV!$F$5:$I$8</definedName>
    <definedName name="_BGC3">[1]INV!$F$5:$I$8</definedName>
    <definedName name="_BGC5" localSheetId="0">[15]INV!$K$5:$N$8</definedName>
    <definedName name="_BGC5" localSheetId="27">[15]INV!$K$5:$N$8</definedName>
    <definedName name="_BGC5">[1]INV!$K$5:$N$8</definedName>
    <definedName name="_BLO20">[6]BASE!$D$64</definedName>
    <definedName name="_C2254JH">[11]BASE!$D$298</definedName>
    <definedName name="_C452JH">[11]BASE!$D$294</definedName>
    <definedName name="_C903L">[11]BASE!$D$376</definedName>
    <definedName name="_CAC1" localSheetId="0">[15]INV!$A$19:$D$22</definedName>
    <definedName name="_CAC1" localSheetId="27">[15]INV!$A$19:$D$22</definedName>
    <definedName name="_CAC1">[1]INV!$A$19:$D$22</definedName>
    <definedName name="_CAC3" localSheetId="0">[15]INV!$F$19:$I$22</definedName>
    <definedName name="_CAC3" localSheetId="27">[15]INV!$F$19:$I$22</definedName>
    <definedName name="_CAC3">[1]INV!$F$19:$I$22</definedName>
    <definedName name="_CAC5" localSheetId="0">[15]INV!$K$19:$N$22</definedName>
    <definedName name="_CAC5" localSheetId="27">[15]INV!$K$19:$N$22</definedName>
    <definedName name="_CAC5">[1]INV!$K$19:$N$22</definedName>
    <definedName name="_CAN28">[6]BASE!$D$468</definedName>
    <definedName name="_Cod1">#REF!</definedName>
    <definedName name="_CUA44">[11]BASE!$D$353</definedName>
    <definedName name="_EST1">#REF!</definedName>
    <definedName name="_EST10">#REF!</definedName>
    <definedName name="_EST11">#REF!</definedName>
    <definedName name="_EST11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23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" localSheetId="0">'1.1'!ERR</definedName>
    <definedName name="_F" localSheetId="28">'2.7'!ERR</definedName>
    <definedName name="_F">[0]!ERR</definedName>
    <definedName name="_Fill" localSheetId="0" hidden="1">#REF!</definedName>
    <definedName name="_Fill" localSheetId="28" hidden="1">#REF!</definedName>
    <definedName name="_Fill" hidden="1">#REF!</definedName>
    <definedName name="_FS01" localSheetId="0">'1.1'!ERR</definedName>
    <definedName name="_FS01" localSheetId="28">'2.7'!ERR</definedName>
    <definedName name="_FS01">[0]!ERR</definedName>
    <definedName name="_FYB03">[11]BASE!$D$337</definedName>
    <definedName name="_FYB08">[11]BASE!$D$339</definedName>
    <definedName name="_g2" localSheetId="0" hidden="1">{"TAB1",#N/A,TRUE,"GENERAL";"TAB2",#N/A,TRUE,"GENERAL";"TAB3",#N/A,TRUE,"GENERAL";"TAB4",#N/A,TRUE,"GENERAL";"TAB5",#N/A,TRUE,"GENERAL"}</definedName>
    <definedName name="_g2" localSheetId="28" hidden="1">{"TAB1",#N/A,TRUE,"GENERAL";"TAB2",#N/A,TRUE,"GENERAL";"TAB3",#N/A,TRUE,"GENERAL";"TAB4",#N/A,TRUE,"GENERAL";"TAB5",#N/A,TRUE,"GENERAL"}</definedName>
    <definedName name="_g2" hidden="1">{"TAB1",#N/A,TRUE,"GENERAL";"TAB2",#N/A,TRUE,"GENERAL";"TAB3",#N/A,TRUE,"GENERAL";"TAB4",#N/A,TRUE,"GENERAL";"TAB5",#N/A,TRUE,"GENERAL"}</definedName>
    <definedName name="_g3" localSheetId="0" hidden="1">{"via1",#N/A,TRUE,"general";"via2",#N/A,TRUE,"general";"via3",#N/A,TRUE,"general"}</definedName>
    <definedName name="_g3" localSheetId="28" hidden="1">{"via1",#N/A,TRUE,"general";"via2",#N/A,TRUE,"general";"via3",#N/A,TRUE,"general"}</definedName>
    <definedName name="_g3" hidden="1">{"via1",#N/A,TRUE,"general";"via2",#N/A,TRUE,"general";"via3",#N/A,TRUE,"general"}</definedName>
    <definedName name="_g4" localSheetId="0" hidden="1">{"via1",#N/A,TRUE,"general";"via2",#N/A,TRUE,"general";"via3",#N/A,TRUE,"general"}</definedName>
    <definedName name="_g4" localSheetId="28" hidden="1">{"via1",#N/A,TRUE,"general";"via2",#N/A,TRUE,"general";"via3",#N/A,TRUE,"general"}</definedName>
    <definedName name="_g4" hidden="1">{"via1",#N/A,TRUE,"general";"via2",#N/A,TRUE,"general";"via3",#N/A,TRUE,"general"}</definedName>
    <definedName name="_g5" localSheetId="0" hidden="1">{"via1",#N/A,TRUE,"general";"via2",#N/A,TRUE,"general";"via3",#N/A,TRUE,"general"}</definedName>
    <definedName name="_g5" localSheetId="28" hidden="1">{"via1",#N/A,TRUE,"general";"via2",#N/A,TRUE,"general";"via3",#N/A,TRUE,"general"}</definedName>
    <definedName name="_g5" hidden="1">{"via1",#N/A,TRUE,"general";"via2",#N/A,TRUE,"general";"via3",#N/A,TRUE,"general"}</definedName>
    <definedName name="_g6" localSheetId="0" hidden="1">{"via1",#N/A,TRUE,"general";"via2",#N/A,TRUE,"general";"via3",#N/A,TRUE,"general"}</definedName>
    <definedName name="_g6" localSheetId="28" hidden="1">{"via1",#N/A,TRUE,"general";"via2",#N/A,TRUE,"general";"via3",#N/A,TRUE,"general"}</definedName>
    <definedName name="_g6" hidden="1">{"via1",#N/A,TRUE,"general";"via2",#N/A,TRUE,"general";"via3",#N/A,TRUE,"general"}</definedName>
    <definedName name="_g7" localSheetId="0" hidden="1">{"TAB1",#N/A,TRUE,"GENERAL";"TAB2",#N/A,TRUE,"GENERAL";"TAB3",#N/A,TRUE,"GENERAL";"TAB4",#N/A,TRUE,"GENERAL";"TAB5",#N/A,TRUE,"GENERAL"}</definedName>
    <definedName name="_g7" localSheetId="28" hidden="1">{"TAB1",#N/A,TRUE,"GENERAL";"TAB2",#N/A,TRUE,"GENERAL";"TAB3",#N/A,TRUE,"GENERAL";"TAB4",#N/A,TRUE,"GENERAL";"TAB5",#N/A,TRUE,"GENERAL"}</definedName>
    <definedName name="_g7" hidden="1">{"TAB1",#N/A,TRUE,"GENERAL";"TAB2",#N/A,TRUE,"GENERAL";"TAB3",#N/A,TRUE,"GENERAL";"TAB4",#N/A,TRUE,"GENERAL";"TAB5",#N/A,TRUE,"GENERAL"}</definedName>
    <definedName name="_GR1" localSheetId="0" hidden="1">{"TAB1",#N/A,TRUE,"GENERAL";"TAB2",#N/A,TRUE,"GENERAL";"TAB3",#N/A,TRUE,"GENERAL";"TAB4",#N/A,TRUE,"GENERAL";"TAB5",#N/A,TRUE,"GENERAL"}</definedName>
    <definedName name="_GR1" localSheetId="28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localSheetId="0" hidden="1">{"via1",#N/A,TRUE,"general";"via2",#N/A,TRUE,"general";"via3",#N/A,TRUE,"general"}</definedName>
    <definedName name="_gtr4" localSheetId="28" hidden="1">{"via1",#N/A,TRUE,"general";"via2",#N/A,TRUE,"general";"via3",#N/A,TRUE,"general"}</definedName>
    <definedName name="_gtr4" hidden="1">{"via1",#N/A,TRUE,"general";"via2",#N/A,TRUE,"general";"via3",#N/A,TRUE,"general"}</definedName>
    <definedName name="_h2" localSheetId="0" hidden="1">{"via1",#N/A,TRUE,"general";"via2",#N/A,TRUE,"general";"via3",#N/A,TRUE,"general"}</definedName>
    <definedName name="_h2" localSheetId="28" hidden="1">{"via1",#N/A,TRUE,"general";"via2",#N/A,TRUE,"general";"via3",#N/A,TRUE,"general"}</definedName>
    <definedName name="_h2" hidden="1">{"via1",#N/A,TRUE,"general";"via2",#N/A,TRUE,"general";"via3",#N/A,TRUE,"general"}</definedName>
    <definedName name="_h3" localSheetId="0" hidden="1">{"via1",#N/A,TRUE,"general";"via2",#N/A,TRUE,"general";"via3",#N/A,TRUE,"general"}</definedName>
    <definedName name="_h3" localSheetId="28" hidden="1">{"via1",#N/A,TRUE,"general";"via2",#N/A,TRUE,"general";"via3",#N/A,TRUE,"general"}</definedName>
    <definedName name="_h3" hidden="1">{"via1",#N/A,TRUE,"general";"via2",#N/A,TRUE,"general";"via3",#N/A,TRUE,"general"}</definedName>
    <definedName name="_h4" localSheetId="0" hidden="1">{"TAB1",#N/A,TRUE,"GENERAL";"TAB2",#N/A,TRUE,"GENERAL";"TAB3",#N/A,TRUE,"GENERAL";"TAB4",#N/A,TRUE,"GENERAL";"TAB5",#N/A,TRUE,"GENERAL"}</definedName>
    <definedName name="_h4" localSheetId="28" hidden="1">{"TAB1",#N/A,TRUE,"GENERAL";"TAB2",#N/A,TRUE,"GENERAL";"TAB3",#N/A,TRUE,"GENERAL";"TAB4",#N/A,TRUE,"GENERAL";"TAB5",#N/A,TRUE,"GENERAL"}</definedName>
    <definedName name="_h4" hidden="1">{"TAB1",#N/A,TRUE,"GENERAL";"TAB2",#N/A,TRUE,"GENERAL";"TAB3",#N/A,TRUE,"GENERAL";"TAB4",#N/A,TRUE,"GENERAL";"TAB5",#N/A,TRUE,"GENERAL"}</definedName>
    <definedName name="_h5" localSheetId="0" hidden="1">{"TAB1",#N/A,TRUE,"GENERAL";"TAB2",#N/A,TRUE,"GENERAL";"TAB3",#N/A,TRUE,"GENERAL";"TAB4",#N/A,TRUE,"GENERAL";"TAB5",#N/A,TRUE,"GENERAL"}</definedName>
    <definedName name="_h5" localSheetId="28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localSheetId="0" hidden="1">{"via1",#N/A,TRUE,"general";"via2",#N/A,TRUE,"general";"via3",#N/A,TRUE,"general"}</definedName>
    <definedName name="_h6" localSheetId="28" hidden="1">{"via1",#N/A,TRUE,"general";"via2",#N/A,TRUE,"general";"via3",#N/A,TRUE,"general"}</definedName>
    <definedName name="_h6" hidden="1">{"via1",#N/A,TRUE,"general";"via2",#N/A,TRUE,"general";"via3",#N/A,TRUE,"general"}</definedName>
    <definedName name="_h7" localSheetId="0" hidden="1">{"TAB1",#N/A,TRUE,"GENERAL";"TAB2",#N/A,TRUE,"GENERAL";"TAB3",#N/A,TRUE,"GENERAL";"TAB4",#N/A,TRUE,"GENERAL";"TAB5",#N/A,TRUE,"GENERAL"}</definedName>
    <definedName name="_h7" localSheetId="28" hidden="1">{"TAB1",#N/A,TRUE,"GENERAL";"TAB2",#N/A,TRUE,"GENERAL";"TAB3",#N/A,TRUE,"GENERAL";"TAB4",#N/A,TRUE,"GENERAL";"TAB5",#N/A,TRUE,"GENERAL"}</definedName>
    <definedName name="_h7" hidden="1">{"TAB1",#N/A,TRUE,"GENERAL";"TAB2",#N/A,TRUE,"GENERAL";"TAB3",#N/A,TRUE,"GENERAL";"TAB4",#N/A,TRUE,"GENERAL";"TAB5",#N/A,TRUE,"GENERAL"}</definedName>
    <definedName name="_h8" localSheetId="0" hidden="1">{"via1",#N/A,TRUE,"general";"via2",#N/A,TRUE,"general";"via3",#N/A,TRUE,"general"}</definedName>
    <definedName name="_h8" localSheetId="28" hidden="1">{"via1",#N/A,TRUE,"general";"via2",#N/A,TRUE,"general";"via3",#N/A,TRUE,"general"}</definedName>
    <definedName name="_h8" hidden="1">{"via1",#N/A,TRUE,"general";"via2",#N/A,TRUE,"general";"via3",#N/A,TRUE,"general"}</definedName>
    <definedName name="_hfh7" localSheetId="0" hidden="1">{"via1",#N/A,TRUE,"general";"via2",#N/A,TRUE,"general";"via3",#N/A,TRUE,"general"}</definedName>
    <definedName name="_hfh7" localSheetId="28" hidden="1">{"via1",#N/A,TRUE,"general";"via2",#N/A,TRUE,"general";"via3",#N/A,TRUE,"general"}</definedName>
    <definedName name="_hfh7" hidden="1">{"via1",#N/A,TRUE,"general";"via2",#N/A,TRUE,"general";"via3",#N/A,TRUE,"general"}</definedName>
    <definedName name="_i4" localSheetId="0" hidden="1">{"via1",#N/A,TRUE,"general";"via2",#N/A,TRUE,"general";"via3",#N/A,TRUE,"general"}</definedName>
    <definedName name="_i4" localSheetId="28" hidden="1">{"via1",#N/A,TRUE,"general";"via2",#N/A,TRUE,"general";"via3",#N/A,TRUE,"general"}</definedName>
    <definedName name="_i4" hidden="1">{"via1",#N/A,TRUE,"general";"via2",#N/A,TRUE,"general";"via3",#N/A,TRUE,"general"}</definedName>
    <definedName name="_i5" localSheetId="0" hidden="1">{"TAB1",#N/A,TRUE,"GENERAL";"TAB2",#N/A,TRUE,"GENERAL";"TAB3",#N/A,TRUE,"GENERAL";"TAB4",#N/A,TRUE,"GENERAL";"TAB5",#N/A,TRUE,"GENERAL"}</definedName>
    <definedName name="_i5" localSheetId="28" hidden="1">{"TAB1",#N/A,TRUE,"GENERAL";"TAB2",#N/A,TRUE,"GENERAL";"TAB3",#N/A,TRUE,"GENERAL";"TAB4",#N/A,TRUE,"GENERAL";"TAB5",#N/A,TRUE,"GENERAL"}</definedName>
    <definedName name="_i5" hidden="1">{"TAB1",#N/A,TRUE,"GENERAL";"TAB2",#N/A,TRUE,"GENERAL";"TAB3",#N/A,TRUE,"GENERAL";"TAB4",#N/A,TRUE,"GENERAL";"TAB5",#N/A,TRUE,"GENERAL"}</definedName>
    <definedName name="_i6" localSheetId="0" hidden="1">{"TAB1",#N/A,TRUE,"GENERAL";"TAB2",#N/A,TRUE,"GENERAL";"TAB3",#N/A,TRUE,"GENERAL";"TAB4",#N/A,TRUE,"GENERAL";"TAB5",#N/A,TRUE,"GENERAL"}</definedName>
    <definedName name="_i6" localSheetId="28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localSheetId="0" hidden="1">{"via1",#N/A,TRUE,"general";"via2",#N/A,TRUE,"general";"via3",#N/A,TRUE,"general"}</definedName>
    <definedName name="_i7" localSheetId="28" hidden="1">{"via1",#N/A,TRUE,"general";"via2",#N/A,TRUE,"general";"via3",#N/A,TRUE,"general"}</definedName>
    <definedName name="_i7" hidden="1">{"via1",#N/A,TRUE,"general";"via2",#N/A,TRUE,"general";"via3",#N/A,TRUE,"general"}</definedName>
    <definedName name="_i77" localSheetId="0" hidden="1">{"TAB1",#N/A,TRUE,"GENERAL";"TAB2",#N/A,TRUE,"GENERAL";"TAB3",#N/A,TRUE,"GENERAL";"TAB4",#N/A,TRUE,"GENERAL";"TAB5",#N/A,TRUE,"GENERAL"}</definedName>
    <definedName name="_i77" localSheetId="28" hidden="1">{"TAB1",#N/A,TRUE,"GENERAL";"TAB2",#N/A,TRUE,"GENERAL";"TAB3",#N/A,TRUE,"GENERAL";"TAB4",#N/A,TRUE,"GENERAL";"TAB5",#N/A,TRUE,"GENERAL"}</definedName>
    <definedName name="_i77" hidden="1">{"TAB1",#N/A,TRUE,"GENERAL";"TAB2",#N/A,TRUE,"GENERAL";"TAB3",#N/A,TRUE,"GENERAL";"TAB4",#N/A,TRUE,"GENERAL";"TAB5",#N/A,TRUE,"GENERAL"}</definedName>
    <definedName name="_i8" localSheetId="0" hidden="1">{"via1",#N/A,TRUE,"general";"via2",#N/A,TRUE,"general";"via3",#N/A,TRUE,"general"}</definedName>
    <definedName name="_i8" localSheetId="28" hidden="1">{"via1",#N/A,TRUE,"general";"via2",#N/A,TRUE,"general";"via3",#N/A,TRUE,"general"}</definedName>
    <definedName name="_i8" hidden="1">{"via1",#N/A,TRUE,"general";"via2",#N/A,TRUE,"general";"via3",#N/A,TRUE,"general"}</definedName>
    <definedName name="_i9" localSheetId="0" hidden="1">{"TAB1",#N/A,TRUE,"GENERAL";"TAB2",#N/A,TRUE,"GENERAL";"TAB3",#N/A,TRUE,"GENERAL";"TAB4",#N/A,TRUE,"GENERAL";"TAB5",#N/A,TRUE,"GENERAL"}</definedName>
    <definedName name="_i9" localSheetId="28" hidden="1">{"TAB1",#N/A,TRUE,"GENERAL";"TAB2",#N/A,TRUE,"GENERAL";"TAB3",#N/A,TRUE,"GENERAL";"TAB4",#N/A,TRUE,"GENERAL";"TAB5",#N/A,TRUE,"GENERAL"}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IPC2002">#REF!</definedName>
    <definedName name="_k3" localSheetId="0" hidden="1">{"TAB1",#N/A,TRUE,"GENERAL";"TAB2",#N/A,TRUE,"GENERAL";"TAB3",#N/A,TRUE,"GENERAL";"TAB4",#N/A,TRUE,"GENERAL";"TAB5",#N/A,TRUE,"GENERAL"}</definedName>
    <definedName name="_k3" localSheetId="28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localSheetId="0" hidden="1">{"via1",#N/A,TRUE,"general";"via2",#N/A,TRUE,"general";"via3",#N/A,TRUE,"general"}</definedName>
    <definedName name="_k4" localSheetId="28" hidden="1">{"via1",#N/A,TRUE,"general";"via2",#N/A,TRUE,"general";"via3",#N/A,TRUE,"general"}</definedName>
    <definedName name="_k4" hidden="1">{"via1",#N/A,TRUE,"general";"via2",#N/A,TRUE,"general";"via3",#N/A,TRUE,"general"}</definedName>
    <definedName name="_k5" localSheetId="0" hidden="1">{"via1",#N/A,TRUE,"general";"via2",#N/A,TRUE,"general";"via3",#N/A,TRUE,"general"}</definedName>
    <definedName name="_k5" localSheetId="28" hidden="1">{"via1",#N/A,TRUE,"general";"via2",#N/A,TRUE,"general";"via3",#N/A,TRUE,"general"}</definedName>
    <definedName name="_k5" hidden="1">{"via1",#N/A,TRUE,"general";"via2",#N/A,TRUE,"general";"via3",#N/A,TRUE,"general"}</definedName>
    <definedName name="_k6" localSheetId="0" hidden="1">{"TAB1",#N/A,TRUE,"GENERAL";"TAB2",#N/A,TRUE,"GENERAL";"TAB3",#N/A,TRUE,"GENERAL";"TAB4",#N/A,TRUE,"GENERAL";"TAB5",#N/A,TRUE,"GENERAL"}</definedName>
    <definedName name="_k6" localSheetId="28" hidden="1">{"TAB1",#N/A,TRUE,"GENERAL";"TAB2",#N/A,TRUE,"GENERAL";"TAB3",#N/A,TRUE,"GENERAL";"TAB4",#N/A,TRUE,"GENERAL";"TAB5",#N/A,TRUE,"GENERAL"}</definedName>
    <definedName name="_k6" hidden="1">{"TAB1",#N/A,TRUE,"GENERAL";"TAB2",#N/A,TRUE,"GENERAL";"TAB3",#N/A,TRUE,"GENERAL";"TAB4",#N/A,TRUE,"GENERAL";"TAB5",#N/A,TRUE,"GENERAL"}</definedName>
    <definedName name="_k7" localSheetId="0" hidden="1">{"via1",#N/A,TRUE,"general";"via2",#N/A,TRUE,"general";"via3",#N/A,TRUE,"general"}</definedName>
    <definedName name="_k7" localSheetId="28" hidden="1">{"via1",#N/A,TRUE,"general";"via2",#N/A,TRUE,"general";"via3",#N/A,TRUE,"general"}</definedName>
    <definedName name="_k7" hidden="1">{"via1",#N/A,TRUE,"general";"via2",#N/A,TRUE,"general";"via3",#N/A,TRUE,"general"}</definedName>
    <definedName name="_k8" localSheetId="0" hidden="1">{"via1",#N/A,TRUE,"general";"via2",#N/A,TRUE,"general";"via3",#N/A,TRUE,"general"}</definedName>
    <definedName name="_k8" localSheetId="28" hidden="1">{"via1",#N/A,TRUE,"general";"via2",#N/A,TRUE,"general";"via3",#N/A,TRUE,"general"}</definedName>
    <definedName name="_k8" hidden="1">{"via1",#N/A,TRUE,"general";"via2",#N/A,TRUE,"general";"via3",#N/A,TRUE,"general"}</definedName>
    <definedName name="_k9" localSheetId="0" hidden="1">{"TAB1",#N/A,TRUE,"GENERAL";"TAB2",#N/A,TRUE,"GENERAL";"TAB3",#N/A,TRUE,"GENERAL";"TAB4",#N/A,TRUE,"GENERAL";"TAB5",#N/A,TRUE,"GENERAL"}</definedName>
    <definedName name="_k9" localSheetId="28" hidden="1">{"TAB1",#N/A,TRUE,"GENERAL";"TAB2",#N/A,TRUE,"GENERAL";"TAB3",#N/A,TRUE,"GENERAL";"TAB4",#N/A,TRUE,"GENERAL";"TAB5",#N/A,TRUE,"GENERAL"}</definedName>
    <definedName name="_k9" hidden="1">{"TAB1",#N/A,TRUE,"GENERAL";"TAB2",#N/A,TRUE,"GENERAL";"TAB3",#N/A,TRUE,"GENERAL";"TAB4",#N/A,TRUE,"GENERAL";"TAB5",#N/A,TRUE,"GENERAL"}</definedName>
    <definedName name="_Key1" hidden="1">#REF!</definedName>
    <definedName name="_kjk6" localSheetId="0" hidden="1">{"TAB1",#N/A,TRUE,"GENERAL";"TAB2",#N/A,TRUE,"GENERAL";"TAB3",#N/A,TRUE,"GENERAL";"TAB4",#N/A,TRUE,"GENERAL";"TAB5",#N/A,TRUE,"GENERAL"}</definedName>
    <definedName name="_kjk6" localSheetId="28" hidden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LA124">[6]BASE!$D$72</definedName>
    <definedName name="_LAC18">[6]BASE!$D$403</definedName>
    <definedName name="_lar03">#REF!</definedName>
    <definedName name="_m3" localSheetId="0" hidden="1">{"via1",#N/A,TRUE,"general";"via2",#N/A,TRUE,"general";"via3",#N/A,TRUE,"general"}</definedName>
    <definedName name="_m3" localSheetId="28" hidden="1">{"via1",#N/A,TRUE,"general";"via2",#N/A,TRUE,"general";"via3",#N/A,TRUE,"general"}</definedName>
    <definedName name="_m3" hidden="1">{"via1",#N/A,TRUE,"general";"via2",#N/A,TRUE,"general";"via3",#N/A,TRUE,"general"}</definedName>
    <definedName name="_m4" localSheetId="0" hidden="1">{"TAB1",#N/A,TRUE,"GENERAL";"TAB2",#N/A,TRUE,"GENERAL";"TAB3",#N/A,TRUE,"GENERAL";"TAB4",#N/A,TRUE,"GENERAL";"TAB5",#N/A,TRUE,"GENERAL"}</definedName>
    <definedName name="_m4" localSheetId="28" hidden="1">{"TAB1",#N/A,TRUE,"GENERAL";"TAB2",#N/A,TRUE,"GENERAL";"TAB3",#N/A,TRUE,"GENERAL";"TAB4",#N/A,TRUE,"GENERAL";"TAB5",#N/A,TRUE,"GENERAL"}</definedName>
    <definedName name="_m4" hidden="1">{"TAB1",#N/A,TRUE,"GENERAL";"TAB2",#N/A,TRUE,"GENERAL";"TAB3",#N/A,TRUE,"GENERAL";"TAB4",#N/A,TRUE,"GENERAL";"TAB5",#N/A,TRUE,"GENERAL"}</definedName>
    <definedName name="_m5" localSheetId="0" hidden="1">{"via1",#N/A,TRUE,"general";"via2",#N/A,TRUE,"general";"via3",#N/A,TRUE,"general"}</definedName>
    <definedName name="_m5" localSheetId="28" hidden="1">{"via1",#N/A,TRUE,"general";"via2",#N/A,TRUE,"general";"via3",#N/A,TRUE,"general"}</definedName>
    <definedName name="_m5" hidden="1">{"via1",#N/A,TRUE,"general";"via2",#N/A,TRUE,"general";"via3",#N/A,TRUE,"general"}</definedName>
    <definedName name="_m6" localSheetId="0" hidden="1">{"TAB1",#N/A,TRUE,"GENERAL";"TAB2",#N/A,TRUE,"GENERAL";"TAB3",#N/A,TRUE,"GENERAL";"TAB4",#N/A,TRUE,"GENERAL";"TAB5",#N/A,TRUE,"GENERAL"}</definedName>
    <definedName name="_m6" localSheetId="28" hidden="1">{"TAB1",#N/A,TRUE,"GENERAL";"TAB2",#N/A,TRUE,"GENERAL";"TAB3",#N/A,TRUE,"GENERAL";"TAB4",#N/A,TRUE,"GENERAL";"TAB5",#N/A,TRUE,"GENERAL"}</definedName>
    <definedName name="_m6" hidden="1">{"TAB1",#N/A,TRUE,"GENERAL";"TAB2",#N/A,TRUE,"GENERAL";"TAB3",#N/A,TRUE,"GENERAL";"TAB4",#N/A,TRUE,"GENERAL";"TAB5",#N/A,TRUE,"GENERAL"}</definedName>
    <definedName name="_m7" localSheetId="0" hidden="1">{"TAB1",#N/A,TRUE,"GENERAL";"TAB2",#N/A,TRUE,"GENERAL";"TAB3",#N/A,TRUE,"GENERAL";"TAB4",#N/A,TRUE,"GENERAL";"TAB5",#N/A,TRUE,"GENERAL"}</definedName>
    <definedName name="_m7" localSheetId="28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localSheetId="0" hidden="1">{"via1",#N/A,TRUE,"general";"via2",#N/A,TRUE,"general";"via3",#N/A,TRUE,"general"}</definedName>
    <definedName name="_m8" localSheetId="28" hidden="1">{"via1",#N/A,TRUE,"general";"via2",#N/A,TRUE,"general";"via3",#N/A,TRUE,"general"}</definedName>
    <definedName name="_m8" hidden="1">{"via1",#N/A,TRUE,"general";"via2",#N/A,TRUE,"general";"via3",#N/A,TRUE,"general"}</definedName>
    <definedName name="_m9" localSheetId="0" hidden="1">{"via1",#N/A,TRUE,"general";"via2",#N/A,TRUE,"general";"via3",#N/A,TRUE,"general"}</definedName>
    <definedName name="_m9" localSheetId="2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MA3">#REF!</definedName>
    <definedName name="_n3" localSheetId="0" hidden="1">{"TAB1",#N/A,TRUE,"GENERAL";"TAB2",#N/A,TRUE,"GENERAL";"TAB3",#N/A,TRUE,"GENERAL";"TAB4",#N/A,TRUE,"GENERAL";"TAB5",#N/A,TRUE,"GENERAL"}</definedName>
    <definedName name="_n3" localSheetId="28" hidden="1">{"TAB1",#N/A,TRUE,"GENERAL";"TAB2",#N/A,TRUE,"GENERAL";"TAB3",#N/A,TRUE,"GENERAL";"TAB4",#N/A,TRUE,"GENERAL";"TAB5",#N/A,TRUE,"GENERAL"}</definedName>
    <definedName name="_n3" hidden="1">{"TAB1",#N/A,TRUE,"GENERAL";"TAB2",#N/A,TRUE,"GENERAL";"TAB3",#N/A,TRUE,"GENERAL";"TAB4",#N/A,TRUE,"GENERAL";"TAB5",#N/A,TRUE,"GENERAL"}</definedName>
    <definedName name="_n4" localSheetId="0" hidden="1">{"via1",#N/A,TRUE,"general";"via2",#N/A,TRUE,"general";"via3",#N/A,TRUE,"general"}</definedName>
    <definedName name="_n4" localSheetId="28" hidden="1">{"via1",#N/A,TRUE,"general";"via2",#N/A,TRUE,"general";"via3",#N/A,TRUE,"general"}</definedName>
    <definedName name="_n4" hidden="1">{"via1",#N/A,TRUE,"general";"via2",#N/A,TRUE,"general";"via3",#N/A,TRUE,"general"}</definedName>
    <definedName name="_n5" localSheetId="0" hidden="1">{"TAB1",#N/A,TRUE,"GENERAL";"TAB2",#N/A,TRUE,"GENERAL";"TAB3",#N/A,TRUE,"GENERAL";"TAB4",#N/A,TRUE,"GENERAL";"TAB5",#N/A,TRUE,"GENERAL"}</definedName>
    <definedName name="_n5" localSheetId="28" hidden="1">{"TAB1",#N/A,TRUE,"GENERAL";"TAB2",#N/A,TRUE,"GENERAL";"TAB3",#N/A,TRUE,"GENERAL";"TAB4",#N/A,TRUE,"GENERAL";"TAB5",#N/A,TRUE,"GENERAL"}</definedName>
    <definedName name="_n5" hidden="1">{"TAB1",#N/A,TRUE,"GENERAL";"TAB2",#N/A,TRUE,"GENERAL";"TAB3",#N/A,TRUE,"GENERAL";"TAB4",#N/A,TRUE,"GENERAL";"TAB5",#N/A,TRUE,"GENERAL"}</definedName>
    <definedName name="_num10">#REF!</definedName>
    <definedName name="_num2">#REF!</definedName>
    <definedName name="_num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nyn7" localSheetId="0" hidden="1">{"via1",#N/A,TRUE,"general";"via2",#N/A,TRUE,"general";"via3",#N/A,TRUE,"general"}</definedName>
    <definedName name="_nyn7" localSheetId="28" hidden="1">{"via1",#N/A,TRUE,"general";"via2",#N/A,TRUE,"general";"via3",#N/A,TRUE,"general"}</definedName>
    <definedName name="_nyn7" hidden="1">{"via1",#N/A,TRUE,"general";"via2",#N/A,TRUE,"general";"via3",#N/A,TRUE,"general"}</definedName>
    <definedName name="_o4" localSheetId="0" hidden="1">{"via1",#N/A,TRUE,"general";"via2",#N/A,TRUE,"general";"via3",#N/A,TRUE,"general"}</definedName>
    <definedName name="_o4" localSheetId="28" hidden="1">{"via1",#N/A,TRUE,"general";"via2",#N/A,TRUE,"general";"via3",#N/A,TRUE,"general"}</definedName>
    <definedName name="_o4" hidden="1">{"via1",#N/A,TRUE,"general";"via2",#N/A,TRUE,"general";"via3",#N/A,TRUE,"general"}</definedName>
    <definedName name="_o5" localSheetId="0" hidden="1">{"TAB1",#N/A,TRUE,"GENERAL";"TAB2",#N/A,TRUE,"GENERAL";"TAB3",#N/A,TRUE,"GENERAL";"TAB4",#N/A,TRUE,"GENERAL";"TAB5",#N/A,TRUE,"GENERAL"}</definedName>
    <definedName name="_o5" localSheetId="28" hidden="1">{"TAB1",#N/A,TRUE,"GENERAL";"TAB2",#N/A,TRUE,"GENERAL";"TAB3",#N/A,TRUE,"GENERAL";"TAB4",#N/A,TRUE,"GENERAL";"TAB5",#N/A,TRUE,"GENERAL"}</definedName>
    <definedName name="_o5" hidden="1">{"TAB1",#N/A,TRUE,"GENERAL";"TAB2",#N/A,TRUE,"GENERAL";"TAB3",#N/A,TRUE,"GENERAL";"TAB4",#N/A,TRUE,"GENERAL";"TAB5",#N/A,TRUE,"GENERAL"}</definedName>
    <definedName name="_o6" localSheetId="0" hidden="1">{"TAB1",#N/A,TRUE,"GENERAL";"TAB2",#N/A,TRUE,"GENERAL";"TAB3",#N/A,TRUE,"GENERAL";"TAB4",#N/A,TRUE,"GENERAL";"TAB5",#N/A,TRUE,"GENERAL"}</definedName>
    <definedName name="_o6" localSheetId="28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localSheetId="0" hidden="1">{"TAB1",#N/A,TRUE,"GENERAL";"TAB2",#N/A,TRUE,"GENERAL";"TAB3",#N/A,TRUE,"GENERAL";"TAB4",#N/A,TRUE,"GENERAL";"TAB5",#N/A,TRUE,"GENERAL"}</definedName>
    <definedName name="_o7" localSheetId="28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localSheetId="0" hidden="1">{"via1",#N/A,TRUE,"general";"via2",#N/A,TRUE,"general";"via3",#N/A,TRUE,"general"}</definedName>
    <definedName name="_o8" localSheetId="28" hidden="1">{"via1",#N/A,TRUE,"general";"via2",#N/A,TRUE,"general";"via3",#N/A,TRUE,"general"}</definedName>
    <definedName name="_o8" hidden="1">{"via1",#N/A,TRUE,"general";"via2",#N/A,TRUE,"general";"via3",#N/A,TRUE,"general"}</definedName>
    <definedName name="_o9" localSheetId="0" hidden="1">{"TAB1",#N/A,TRUE,"GENERAL";"TAB2",#N/A,TRUE,"GENERAL";"TAB3",#N/A,TRUE,"GENERAL";"TAB4",#N/A,TRUE,"GENERAL";"TAB5",#N/A,TRUE,"GENERAL"}</definedName>
    <definedName name="_o9" localSheetId="28" hidden="1">{"TAB1",#N/A,TRUE,"GENERAL";"TAB2",#N/A,TRUE,"GENERAL";"TAB3",#N/A,TRUE,"GENERAL";"TAB4",#N/A,TRUE,"GENERAL";"TAB5",#N/A,TRUE,"GENERAL"}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p6" localSheetId="0" hidden="1">{"via1",#N/A,TRUE,"general";"via2",#N/A,TRUE,"general";"via3",#N/A,TRUE,"general"}</definedName>
    <definedName name="_p6" localSheetId="28" hidden="1">{"via1",#N/A,TRUE,"general";"via2",#N/A,TRUE,"general";"via3",#N/A,TRUE,"general"}</definedName>
    <definedName name="_p6" hidden="1">{"via1",#N/A,TRUE,"general";"via2",#N/A,TRUE,"general";"via3",#N/A,TRUE,"general"}</definedName>
    <definedName name="_p7" localSheetId="0" hidden="1">{"via1",#N/A,TRUE,"general";"via2",#N/A,TRUE,"general";"via3",#N/A,TRUE,"general"}</definedName>
    <definedName name="_p7" localSheetId="28" hidden="1">{"via1",#N/A,TRUE,"general";"via2",#N/A,TRUE,"general";"via3",#N/A,TRUE,"general"}</definedName>
    <definedName name="_p7" hidden="1">{"via1",#N/A,TRUE,"general";"via2",#N/A,TRUE,"general";"via3",#N/A,TRUE,"general"}</definedName>
    <definedName name="_p8" localSheetId="0" hidden="1">{"TAB1",#N/A,TRUE,"GENERAL";"TAB2",#N/A,TRUE,"GENERAL";"TAB3",#N/A,TRUE,"GENERAL";"TAB4",#N/A,TRUE,"GENERAL";"TAB5",#N/A,TRUE,"GENERAL"}</definedName>
    <definedName name="_p8" localSheetId="28" hidden="1">{"TAB1",#N/A,TRUE,"GENERAL";"TAB2",#N/A,TRUE,"GENERAL";"TAB3",#N/A,TRUE,"GENERAL";"TAB4",#N/A,TRUE,"GENERAL";"TAB5",#N/A,TRUE,"GENERAL"}</definedName>
    <definedName name="_p8" hidden="1">{"TAB1",#N/A,TRUE,"GENERAL";"TAB2",#N/A,TRUE,"GENERAL";"TAB3",#N/A,TRUE,"GENERAL";"TAB4",#N/A,TRUE,"GENERAL";"TAB5",#N/A,TRUE,"GENERAL"}</definedName>
    <definedName name="_Pa1" localSheetId="0">'[16]Paral. 1'!$E$1:$E$65536</definedName>
    <definedName name="_Pa1" localSheetId="27">'[16]Paral. 1'!$E$1:$E$65536</definedName>
    <definedName name="_Pa1">'[14]Paral. 1'!$E$1:$E$65536</definedName>
    <definedName name="_Pa2" localSheetId="0">'[16]Paral. 2'!$E$1:$E$65536</definedName>
    <definedName name="_Pa2" localSheetId="27">'[16]Paral. 2'!$E$1:$E$65536</definedName>
    <definedName name="_Pa2">'[14]Paral. 2'!$E$1:$E$65536</definedName>
    <definedName name="_Pa3" localSheetId="0">'[16]Paral. 3'!$E$1:$E$65536</definedName>
    <definedName name="_Pa3" localSheetId="27">'[16]Paral. 3'!$E$1:$E$65536</definedName>
    <definedName name="_Pa3">'[14]Paral. 3'!$E$1:$E$65536</definedName>
    <definedName name="_Pa4" localSheetId="0">[16]Paral.4!$E$1:$E$65536</definedName>
    <definedName name="_Pa4" localSheetId="27">[16]Paral.4!$E$1:$E$65536</definedName>
    <definedName name="_Pa4">[14]Paral.4!$E$1:$E$65536</definedName>
    <definedName name="_PJ50" localSheetId="0">#REF!</definedName>
    <definedName name="_PJ50">#REF!</definedName>
    <definedName name="_pj51" localSheetId="0">#REF!</definedName>
    <definedName name="_pj51">#REF!</definedName>
    <definedName name="_Po2" localSheetId="0">[2]REAJUSTESACTA1PROVI!#REF!</definedName>
    <definedName name="_Po2">[2]REAJUSTESACTA1PROVI!#REF!</definedName>
    <definedName name="_PRE1" localSheetId="0">#REF!</definedName>
    <definedName name="_PRE1">#REF!</definedName>
    <definedName name="_r" localSheetId="0" hidden="1">{"TAB1",#N/A,TRUE,"GENERAL";"TAB2",#N/A,TRUE,"GENERAL";"TAB3",#N/A,TRUE,"GENERAL";"TAB4",#N/A,TRUE,"GENERAL";"TAB5",#N/A,TRUE,"GENERAL"}</definedName>
    <definedName name="_r" localSheetId="28" hidden="1">{"TAB1",#N/A,TRUE,"GENERAL";"TAB2",#N/A,TRUE,"GENERAL";"TAB3",#N/A,TRUE,"GENERAL";"TAB4",#N/A,TRUE,"GENERAL";"TAB5",#N/A,TRUE,"GENERAL"}</definedName>
    <definedName name="_r" hidden="1">{"TAB1",#N/A,TRUE,"GENERAL";"TAB2",#N/A,TRUE,"GENERAL";"TAB3",#N/A,TRUE,"GENERAL";"TAB4",#N/A,TRUE,"GENERAL";"TAB5",#N/A,TRUE,"GENERAL"}</definedName>
    <definedName name="_R32JH">[11]BASE!$D$275</definedName>
    <definedName name="_R43JH">[11]BASE!$D$273</definedName>
    <definedName name="_r4r" localSheetId="0" hidden="1">{"via1",#N/A,TRUE,"general";"via2",#N/A,TRUE,"general";"via3",#N/A,TRUE,"general"}</definedName>
    <definedName name="_r4r" localSheetId="28" hidden="1">{"via1",#N/A,TRUE,"general";"via2",#N/A,TRUE,"general";"via3",#N/A,TRUE,"general"}</definedName>
    <definedName name="_r4r" hidden="1">{"via1",#N/A,TRUE,"general";"via2",#N/A,TRUE,"general";"via3",#N/A,TRUE,"general"}</definedName>
    <definedName name="_R64BB">[6]BASE!$D$318</definedName>
    <definedName name="_R64JH">[11]BASE!$D$271</definedName>
    <definedName name="_ref4">#REF!</definedName>
    <definedName name="_REP43">[4]BASE!$D$136</definedName>
    <definedName name="_rtu6" localSheetId="0" hidden="1">{"via1",#N/A,TRUE,"general";"via2",#N/A,TRUE,"general";"via3",#N/A,TRUE,"general"}</definedName>
    <definedName name="_rtu6" localSheetId="28" hidden="1">{"via1",#N/A,TRUE,"general";"via2",#N/A,TRUE,"general";"via3",#N/A,TRUE,"general"}</definedName>
    <definedName name="_rtu6" hidden="1">{"via1",#N/A,TRUE,"general";"via2",#N/A,TRUE,"general";"via3",#N/A,TRUE,"general"}</definedName>
    <definedName name="_s1" localSheetId="0" hidden="1">{"via1",#N/A,TRUE,"general";"via2",#N/A,TRUE,"general";"via3",#N/A,TRUE,"general"}</definedName>
    <definedName name="_s1" localSheetId="28" hidden="1">{"via1",#N/A,TRUE,"general";"via2",#N/A,TRUE,"general";"via3",#N/A,TRUE,"general"}</definedName>
    <definedName name="_s1" hidden="1">{"via1",#N/A,TRUE,"general";"via2",#N/A,TRUE,"general";"via3",#N/A,TRUE,"general"}</definedName>
    <definedName name="_s2" localSheetId="0" hidden="1">{"TAB1",#N/A,TRUE,"GENERAL";"TAB2",#N/A,TRUE,"GENERAL";"TAB3",#N/A,TRUE,"GENERAL";"TAB4",#N/A,TRUE,"GENERAL";"TAB5",#N/A,TRUE,"GENERAL"}</definedName>
    <definedName name="_s2" localSheetId="28" hidden="1">{"TAB1",#N/A,TRUE,"GENERAL";"TAB2",#N/A,TRUE,"GENERAL";"TAB3",#N/A,TRUE,"GENERAL";"TAB4",#N/A,TRUE,"GENERAL";"TAB5",#N/A,TRUE,"GENERAL"}</definedName>
    <definedName name="_s2" hidden="1">{"TAB1",#N/A,TRUE,"GENERAL";"TAB2",#N/A,TRUE,"GENERAL";"TAB3",#N/A,TRUE,"GENERAL";"TAB4",#N/A,TRUE,"GENERAL";"TAB5",#N/A,TRUE,"GENERAL"}</definedName>
    <definedName name="_s3" localSheetId="0" hidden="1">{"TAB1",#N/A,TRUE,"GENERAL";"TAB2",#N/A,TRUE,"GENERAL";"TAB3",#N/A,TRUE,"GENERAL";"TAB4",#N/A,TRUE,"GENERAL";"TAB5",#N/A,TRUE,"GENERAL"}</definedName>
    <definedName name="_s3" localSheetId="28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localSheetId="0" hidden="1">{"via1",#N/A,TRUE,"general";"via2",#N/A,TRUE,"general";"via3",#N/A,TRUE,"general"}</definedName>
    <definedName name="_s4" localSheetId="28" hidden="1">{"via1",#N/A,TRUE,"general";"via2",#N/A,TRUE,"general";"via3",#N/A,TRUE,"general"}</definedName>
    <definedName name="_s4" hidden="1">{"via1",#N/A,TRUE,"general";"via2",#N/A,TRUE,"general";"via3",#N/A,TRUE,"general"}</definedName>
    <definedName name="_s5" localSheetId="0" hidden="1">{"via1",#N/A,TRUE,"general";"via2",#N/A,TRUE,"general";"via3",#N/A,TRUE,"general"}</definedName>
    <definedName name="_s5" localSheetId="28" hidden="1">{"via1",#N/A,TRUE,"general";"via2",#N/A,TRUE,"general";"via3",#N/A,TRUE,"general"}</definedName>
    <definedName name="_s5" hidden="1">{"via1",#N/A,TRUE,"general";"via2",#N/A,TRUE,"general";"via3",#N/A,TRUE,"general"}</definedName>
    <definedName name="_s6" localSheetId="0" hidden="1">{"TAB1",#N/A,TRUE,"GENERAL";"TAB2",#N/A,TRUE,"GENERAL";"TAB3",#N/A,TRUE,"GENERAL";"TAB4",#N/A,TRUE,"GENERAL";"TAB5",#N/A,TRUE,"GENERAL"}</definedName>
    <definedName name="_s6" localSheetId="28" hidden="1">{"TAB1",#N/A,TRUE,"GENERAL";"TAB2",#N/A,TRUE,"GENERAL";"TAB3",#N/A,TRUE,"GENERAL";"TAB4",#N/A,TRUE,"GENERAL";"TAB5",#N/A,TRUE,"GENERAL"}</definedName>
    <definedName name="_s6" hidden="1">{"TAB1",#N/A,TRUE,"GENERAL";"TAB2",#N/A,TRUE,"GENERAL";"TAB3",#N/A,TRUE,"GENERAL";"TAB4",#N/A,TRUE,"GENERAL";"TAB5",#N/A,TRUE,"GENERAL"}</definedName>
    <definedName name="_s7" localSheetId="0" hidden="1">{"via1",#N/A,TRUE,"general";"via2",#N/A,TRUE,"general";"via3",#N/A,TRUE,"general"}</definedName>
    <definedName name="_s7" localSheetId="28" hidden="1">{"via1",#N/A,TRUE,"general";"via2",#N/A,TRUE,"general";"via3",#N/A,TRUE,"general"}</definedName>
    <definedName name="_s7" hidden="1">{"via1",#N/A,TRUE,"general";"via2",#N/A,TRUE,"general";"via3",#N/A,TRUE,"general"}</definedName>
    <definedName name="_SBC1" localSheetId="0">[15]INV!$A$12:$D$15</definedName>
    <definedName name="_SBC1" localSheetId="27">[15]INV!$A$12:$D$15</definedName>
    <definedName name="_SBC1">[1]INV!$A$12:$D$15</definedName>
    <definedName name="_SBC3" localSheetId="0">[15]INV!$F$12:$I$15</definedName>
    <definedName name="_SBC3" localSheetId="27">[15]INV!$F$12:$I$15</definedName>
    <definedName name="_SBC3">[1]INV!$F$12:$I$15</definedName>
    <definedName name="_SBC5" localSheetId="0">[15]INV!$K$12:$N$15</definedName>
    <definedName name="_SBC5" localSheetId="27">[15]INV!$K$12:$N$15</definedName>
    <definedName name="_SBC5">[1]INV!$K$12:$N$15</definedName>
    <definedName name="_Sort" localSheetId="0" hidden="1">#REF!</definedName>
    <definedName name="_Sort" hidden="1">#REF!</definedName>
    <definedName name="_srn001" localSheetId="0">#REF!</definedName>
    <definedName name="_srn001">#REF!</definedName>
    <definedName name="_ST106">[9]BASE!$D$219</definedName>
    <definedName name="_ST1226">[5]BASE!$D$287</definedName>
    <definedName name="_ST126">[9]BASE!$D$220</definedName>
    <definedName name="_ST146">[9]BASE!$D$238</definedName>
    <definedName name="_ST166">[10]BASE!$D$248</definedName>
    <definedName name="_ST186">[9]BASE!$D$221</definedName>
    <definedName name="_ST206">[9]BASE!$D$222</definedName>
    <definedName name="_ST86">[9]BASE!$D$218</definedName>
    <definedName name="_SY104">#REF!</definedName>
    <definedName name="_SY106">#REF!</definedName>
    <definedName name="_SY124">#REF!</definedName>
    <definedName name="_SY126">#REF!</definedName>
    <definedName name="_SY164">#REF!</definedName>
    <definedName name="_SY166">#REF!</definedName>
    <definedName name="_SY186">#REF!</definedName>
    <definedName name="_SY206">#REF!</definedName>
    <definedName name="_SY64">#REF!</definedName>
    <definedName name="_SY84">#REF!</definedName>
    <definedName name="_SY86">#REF!</definedName>
    <definedName name="_t3" localSheetId="0" hidden="1">{"TAB1",#N/A,TRUE,"GENERAL";"TAB2",#N/A,TRUE,"GENERAL";"TAB3",#N/A,TRUE,"GENERAL";"TAB4",#N/A,TRUE,"GENERAL";"TAB5",#N/A,TRUE,"GENERAL"}</definedName>
    <definedName name="_t3" localSheetId="28" hidden="1">{"TAB1",#N/A,TRUE,"GENERAL";"TAB2",#N/A,TRUE,"GENERAL";"TAB3",#N/A,TRUE,"GENERAL";"TAB4",#N/A,TRUE,"GENERAL";"TAB5",#N/A,TRUE,"GENERAL"}</definedName>
    <definedName name="_t3" hidden="1">{"TAB1",#N/A,TRUE,"GENERAL";"TAB2",#N/A,TRUE,"GENERAL";"TAB3",#N/A,TRUE,"GENERAL";"TAB4",#N/A,TRUE,"GENERAL";"TAB5",#N/A,TRUE,"GENERAL"}</definedName>
    <definedName name="_t4" localSheetId="0" hidden="1">{"via1",#N/A,TRUE,"general";"via2",#N/A,TRUE,"general";"via3",#N/A,TRUE,"general"}</definedName>
    <definedName name="_t4" localSheetId="28" hidden="1">{"via1",#N/A,TRUE,"general";"via2",#N/A,TRUE,"general";"via3",#N/A,TRUE,"general"}</definedName>
    <definedName name="_t4" hidden="1">{"via1",#N/A,TRUE,"general";"via2",#N/A,TRUE,"general";"via3",#N/A,TRUE,"general"}</definedName>
    <definedName name="_t5" localSheetId="0" hidden="1">{"TAB1",#N/A,TRUE,"GENERAL";"TAB2",#N/A,TRUE,"GENERAL";"TAB3",#N/A,TRUE,"GENERAL";"TAB4",#N/A,TRUE,"GENERAL";"TAB5",#N/A,TRUE,"GENERAL"}</definedName>
    <definedName name="_t5" localSheetId="28" hidden="1">{"TAB1",#N/A,TRUE,"GENERAL";"TAB2",#N/A,TRUE,"GENERAL";"TAB3",#N/A,TRUE,"GENERAL";"TAB4",#N/A,TRUE,"GENERAL";"TAB5",#N/A,TRUE,"GENERAL"}</definedName>
    <definedName name="_t5" hidden="1">{"TAB1",#N/A,TRUE,"GENERAL";"TAB2",#N/A,TRUE,"GENERAL";"TAB3",#N/A,TRUE,"GENERAL";"TAB4",#N/A,TRUE,"GENERAL";"TAB5",#N/A,TRUE,"GENERAL"}</definedName>
    <definedName name="_t6" localSheetId="0" hidden="1">{"via1",#N/A,TRUE,"general";"via2",#N/A,TRUE,"general";"via3",#N/A,TRUE,"general"}</definedName>
    <definedName name="_t6" localSheetId="28" hidden="1">{"via1",#N/A,TRUE,"general";"via2",#N/A,TRUE,"general";"via3",#N/A,TRUE,"general"}</definedName>
    <definedName name="_t6" hidden="1">{"via1",#N/A,TRUE,"general";"via2",#N/A,TRUE,"general";"via3",#N/A,TRUE,"general"}</definedName>
    <definedName name="_t66" localSheetId="0" hidden="1">{"TAB1",#N/A,TRUE,"GENERAL";"TAB2",#N/A,TRUE,"GENERAL";"TAB3",#N/A,TRUE,"GENERAL";"TAB4",#N/A,TRUE,"GENERAL";"TAB5",#N/A,TRUE,"GENERAL"}</definedName>
    <definedName name="_t66" localSheetId="28" hidden="1">{"TAB1",#N/A,TRUE,"GENERAL";"TAB2",#N/A,TRUE,"GENERAL";"TAB3",#N/A,TRUE,"GENERAL";"TAB4",#N/A,TRUE,"GENERAL";"TAB5",#N/A,TRUE,"GENERAL"}</definedName>
    <definedName name="_t66" hidden="1">{"TAB1",#N/A,TRUE,"GENERAL";"TAB2",#N/A,TRUE,"GENERAL";"TAB3",#N/A,TRUE,"GENERAL";"TAB4",#N/A,TRUE,"GENERAL";"TAB5",#N/A,TRUE,"GENERAL"}</definedName>
    <definedName name="_t7" localSheetId="0" hidden="1">{"via1",#N/A,TRUE,"general";"via2",#N/A,TRUE,"general";"via3",#N/A,TRUE,"general"}</definedName>
    <definedName name="_t7" localSheetId="28" hidden="1">{"via1",#N/A,TRUE,"general";"via2",#N/A,TRUE,"general";"via3",#N/A,TRUE,"general"}</definedName>
    <definedName name="_t7" hidden="1">{"via1",#N/A,TRUE,"general";"via2",#N/A,TRUE,"general";"via3",#N/A,TRUE,"general"}</definedName>
    <definedName name="_t77" localSheetId="0" hidden="1">{"TAB1",#N/A,TRUE,"GENERAL";"TAB2",#N/A,TRUE,"GENERAL";"TAB3",#N/A,TRUE,"GENERAL";"TAB4",#N/A,TRUE,"GENERAL";"TAB5",#N/A,TRUE,"GENERAL"}</definedName>
    <definedName name="_t77" localSheetId="28" hidden="1">{"TAB1",#N/A,TRUE,"GENERAL";"TAB2",#N/A,TRUE,"GENERAL";"TAB3",#N/A,TRUE,"GENERAL";"TAB4",#N/A,TRUE,"GENERAL";"TAB5",#N/A,TRUE,"GENERAL"}</definedName>
    <definedName name="_t77" hidden="1">{"TAB1",#N/A,TRUE,"GENERAL";"TAB2",#N/A,TRUE,"GENERAL";"TAB3",#N/A,TRUE,"GENERAL";"TAB4",#N/A,TRUE,"GENERAL";"TAB5",#N/A,TRUE,"GENERAL"}</definedName>
    <definedName name="_t8" localSheetId="0" hidden="1">{"TAB1",#N/A,TRUE,"GENERAL";"TAB2",#N/A,TRUE,"GENERAL";"TAB3",#N/A,TRUE,"GENERAL";"TAB4",#N/A,TRUE,"GENERAL";"TAB5",#N/A,TRUE,"GENERAL"}</definedName>
    <definedName name="_t8" localSheetId="28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localSheetId="0" hidden="1">{"via1",#N/A,TRUE,"general";"via2",#N/A,TRUE,"general";"via3",#N/A,TRUE,"general"}</definedName>
    <definedName name="_t88" localSheetId="28" hidden="1">{"via1",#N/A,TRUE,"general";"via2",#N/A,TRUE,"general";"via3",#N/A,TRUE,"general"}</definedName>
    <definedName name="_t88" hidden="1">{"via1",#N/A,TRUE,"general";"via2",#N/A,TRUE,"general";"via3",#N/A,TRUE,"general"}</definedName>
    <definedName name="_t9" localSheetId="0" hidden="1">{"TAB1",#N/A,TRUE,"GENERAL";"TAB2",#N/A,TRUE,"GENERAL";"TAB3",#N/A,TRUE,"GENERAL";"TAB4",#N/A,TRUE,"GENERAL";"TAB5",#N/A,TRUE,"GENERAL"}</definedName>
    <definedName name="_t9" localSheetId="28" hidden="1">{"TAB1",#N/A,TRUE,"GENERAL";"TAB2",#N/A,TRUE,"GENERAL";"TAB3",#N/A,TRUE,"GENERAL";"TAB4",#N/A,TRUE,"GENERAL";"TAB5",#N/A,TRUE,"GENERAL"}</definedName>
    <definedName name="_t9" hidden="1">{"TAB1",#N/A,TRUE,"GENERAL";"TAB2",#N/A,TRUE,"GENERAL";"TAB3",#N/A,TRUE,"GENERAL";"TAB4",#N/A,TRUE,"GENERAL";"TAB5",#N/A,TRUE,"GENERAL"}</definedName>
    <definedName name="_t99" localSheetId="0" hidden="1">{"via1",#N/A,TRUE,"general";"via2",#N/A,TRUE,"general";"via3",#N/A,TRUE,"general"}</definedName>
    <definedName name="_t99" localSheetId="28" hidden="1">{"via1",#N/A,TRUE,"general";"via2",#N/A,TRUE,"general";"via3",#N/A,TRUE,"general"}</definedName>
    <definedName name="_t99" hidden="1">{"via1",#N/A,TRUE,"general";"via2",#N/A,TRUE,"general";"via3",#N/A,TRUE,"general"}</definedName>
    <definedName name="_TES44">[6]BASE!$D$223</definedName>
    <definedName name="_TES66">[6]BASE!$D$224</definedName>
    <definedName name="_THF128">[11]BASE!$D$256</definedName>
    <definedName name="_TNL24">[5]BASE!$D$219</definedName>
    <definedName name="_TNL27">#REF!</definedName>
    <definedName name="_TNL30">[5]BASE!$D$221</definedName>
    <definedName name="_TNL33">#REF!</definedName>
    <definedName name="_TNL36">[5]BASE!$D$223</definedName>
    <definedName name="_TNL39">#REF!</definedName>
    <definedName name="_TNL42">#REF!</definedName>
    <definedName name="_TNL45">#REF!</definedName>
    <definedName name="_TNL48">#REF!</definedName>
    <definedName name="_TNL51">#REF!</definedName>
    <definedName name="_TNL54">[5]BASE!$D$229</definedName>
    <definedName name="_TNL60">#REF!</definedName>
    <definedName name="_TPE1132">[17]BASE!#REF!</definedName>
    <definedName name="_TPE12" localSheetId="0">#REF!</definedName>
    <definedName name="_TPE12">#REF!</definedName>
    <definedName name="_TPE1331">[17]BASE!#REF!</definedName>
    <definedName name="_TPE1702">[17]BASE!#REF!</definedName>
    <definedName name="_TPE1703">[17]BASE!#REF!</definedName>
    <definedName name="_TPE1704">[17]BASE!#REF!</definedName>
    <definedName name="_TPE1706">[17]BASE!#REF!</definedName>
    <definedName name="_TPE1708">[17]BASE!#REF!</definedName>
    <definedName name="_TPE1710">[17]BASE!#REF!</definedName>
    <definedName name="_TPE1735">[17]BASE!#REF!</definedName>
    <definedName name="_TPE1763">[17]BASE!#REF!</definedName>
    <definedName name="_TPE1790">[17]BASE!#REF!</definedName>
    <definedName name="_TPE8016">[10]BASE!$D$146</definedName>
    <definedName name="_TPE8020">[10]BASE!$D$147</definedName>
    <definedName name="_TPE8025">[10]BASE!$D$148</definedName>
    <definedName name="_TPF12">[6]BASE!$D$357</definedName>
    <definedName name="_TPN1002">[10]BASE!$D$150</definedName>
    <definedName name="_TPN1003">[10]BASE!$D$151</definedName>
    <definedName name="_TPN1004">[10]BASE!$D$152</definedName>
    <definedName name="_TPN1006">[10]BASE!$D$153</definedName>
    <definedName name="_TPN1008">[10]BASE!$D$154</definedName>
    <definedName name="_TPN1010">#REF!</definedName>
    <definedName name="_TPN1202">[10]BASE!$D$160</definedName>
    <definedName name="_TPN1203">[10]BASE!$D$161</definedName>
    <definedName name="_TPN1204">[10]BASE!$D$162</definedName>
    <definedName name="_TPN1206">[10]BASE!$D$163</definedName>
    <definedName name="_TPN1208">[10]BASE!$D$164</definedName>
    <definedName name="_TPN1210">#REF!</definedName>
    <definedName name="_TPN1225">#REF!</definedName>
    <definedName name="_TPN1232">#REF!</definedName>
    <definedName name="_TPN16012">[10]BASE!$D$167</definedName>
    <definedName name="_TPN1602">[10]BASE!$D$168</definedName>
    <definedName name="_TPN1603">[10]BASE!$D$169</definedName>
    <definedName name="_TPN1604">[10]BASE!$D$170</definedName>
    <definedName name="_TPN1606">[10]BASE!$D$171</definedName>
    <definedName name="_TPN1608">[10]BASE!$D$172</definedName>
    <definedName name="_TPN1610">#REF!</definedName>
    <definedName name="_TR114">[9]BASE!$D$237</definedName>
    <definedName name="_TRI15">#REF!</definedName>
    <definedName name="_TRI16">#REF!</definedName>
    <definedName name="_TRI17">#REF!</definedName>
    <definedName name="_TRI18">#REF!</definedName>
    <definedName name="_TRI19">#REF!</definedName>
    <definedName name="_TRI20">#REF!</definedName>
    <definedName name="_TRI21">#REF!</definedName>
    <definedName name="_TRI22">[5]BASE!$D$273</definedName>
    <definedName name="_TRI23">#REF!</definedName>
    <definedName name="_TRI25">#REF!</definedName>
    <definedName name="_TRI26">#REF!</definedName>
    <definedName name="_TRI27">#REF!</definedName>
    <definedName name="_TRI28">[5]BASE!$D$278</definedName>
    <definedName name="_TRI29">#REF!</definedName>
    <definedName name="_TRI30">#REF!</definedName>
    <definedName name="_TRI31">#REF!</definedName>
    <definedName name="_TRI32">[5]BASE!$D$282</definedName>
    <definedName name="_TRI33">#REF!</definedName>
    <definedName name="_TRI47">[5]BASE!$D$284</definedName>
    <definedName name="_TUZ22">[17]BASE!#REF!</definedName>
    <definedName name="_TUZ36">[17]BASE!#REF!</definedName>
    <definedName name="_TZ212">[6]BASE!$D$86</definedName>
    <definedName name="_TZ213">[11]BASE!$D$79</definedName>
    <definedName name="_TZ214">[6]BASE!$D$89</definedName>
    <definedName name="_TZ216">[6]BASE!$D$90</definedName>
    <definedName name="_TZ218">[11]BASE!$D$82</definedName>
    <definedName name="_TZ262">[6]BASE!$D$99</definedName>
    <definedName name="_TZ263">[11]BASE!$D$89</definedName>
    <definedName name="_TZ264">[6]BASE!$D$101</definedName>
    <definedName name="_TZ266">[6]BASE!$D$102</definedName>
    <definedName name="_TZ323">[17]BASE!#REF!</definedName>
    <definedName name="_TZ324">[17]BASE!#REF!</definedName>
    <definedName name="_TZ3254">[6]BASE!$D$112</definedName>
    <definedName name="_TZ3256">[6]BASE!$D$113</definedName>
    <definedName name="_TZ414">[6]BASE!$D$122</definedName>
    <definedName name="_TZ416">[6]BASE!$D$123</definedName>
    <definedName name="_TZ418">[6]BASE!$D$124</definedName>
    <definedName name="_u4" localSheetId="0" hidden="1">{"TAB1",#N/A,TRUE,"GENERAL";"TAB2",#N/A,TRUE,"GENERAL";"TAB3",#N/A,TRUE,"GENERAL";"TAB4",#N/A,TRUE,"GENERAL";"TAB5",#N/A,TRUE,"GENERAL"}</definedName>
    <definedName name="_u4" localSheetId="28" hidden="1">{"TAB1",#N/A,TRUE,"GENERAL";"TAB2",#N/A,TRUE,"GENERAL";"TAB3",#N/A,TRUE,"GENERAL";"TAB4",#N/A,TRUE,"GENERAL";"TAB5",#N/A,TRUE,"GENERAL"}</definedName>
    <definedName name="_u4" hidden="1">{"TAB1",#N/A,TRUE,"GENERAL";"TAB2",#N/A,TRUE,"GENERAL";"TAB3",#N/A,TRUE,"GENERAL";"TAB4",#N/A,TRUE,"GENERAL";"TAB5",#N/A,TRUE,"GENERAL"}</definedName>
    <definedName name="_u5" localSheetId="0" hidden="1">{"TAB1",#N/A,TRUE,"GENERAL";"TAB2",#N/A,TRUE,"GENERAL";"TAB3",#N/A,TRUE,"GENERAL";"TAB4",#N/A,TRUE,"GENERAL";"TAB5",#N/A,TRUE,"GENERAL"}</definedName>
    <definedName name="_u5" localSheetId="28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localSheetId="0" hidden="1">{"TAB1",#N/A,TRUE,"GENERAL";"TAB2",#N/A,TRUE,"GENERAL";"TAB3",#N/A,TRUE,"GENERAL";"TAB4",#N/A,TRUE,"GENERAL";"TAB5",#N/A,TRUE,"GENERAL"}</definedName>
    <definedName name="_u6" localSheetId="28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localSheetId="0" hidden="1">{"via1",#N/A,TRUE,"general";"via2",#N/A,TRUE,"general";"via3",#N/A,TRUE,"general"}</definedName>
    <definedName name="_u7" localSheetId="28" hidden="1">{"via1",#N/A,TRUE,"general";"via2",#N/A,TRUE,"general";"via3",#N/A,TRUE,"general"}</definedName>
    <definedName name="_u7" hidden="1">{"via1",#N/A,TRUE,"general";"via2",#N/A,TRUE,"general";"via3",#N/A,TRUE,"general"}</definedName>
    <definedName name="_u8" localSheetId="0" hidden="1">{"TAB1",#N/A,TRUE,"GENERAL";"TAB2",#N/A,TRUE,"GENERAL";"TAB3",#N/A,TRUE,"GENERAL";"TAB4",#N/A,TRUE,"GENERAL";"TAB5",#N/A,TRUE,"GENERAL"}</definedName>
    <definedName name="_u8" localSheetId="28" hidden="1">{"TAB1",#N/A,TRUE,"GENERAL";"TAB2",#N/A,TRUE,"GENERAL";"TAB3",#N/A,TRUE,"GENERAL";"TAB4",#N/A,TRUE,"GENERAL";"TAB5",#N/A,TRUE,"GENERAL"}</definedName>
    <definedName name="_u8" hidden="1">{"TAB1",#N/A,TRUE,"GENERAL";"TAB2",#N/A,TRUE,"GENERAL";"TAB3",#N/A,TRUE,"GENERAL";"TAB4",#N/A,TRUE,"GENERAL";"TAB5",#N/A,TRUE,"GENERAL"}</definedName>
    <definedName name="_u9" localSheetId="0" hidden="1">{"TAB1",#N/A,TRUE,"GENERAL";"TAB2",#N/A,TRUE,"GENERAL";"TAB3",#N/A,TRUE,"GENERAL";"TAB4",#N/A,TRUE,"GENERAL";"TAB5",#N/A,TRUE,"GENERAL"}</definedName>
    <definedName name="_u9" localSheetId="2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NL24">[5]BASE!$D$232</definedName>
    <definedName name="_UNL27">#REF!</definedName>
    <definedName name="_UNL30">[5]BASE!$D$234</definedName>
    <definedName name="_UNL33">#REF!</definedName>
    <definedName name="_UNL36">[5]BASE!$D$236</definedName>
    <definedName name="_UNL39">#REF!</definedName>
    <definedName name="_UNL42">#REF!</definedName>
    <definedName name="_UNL45">#REF!</definedName>
    <definedName name="_UNL48">#REF!</definedName>
    <definedName name="_UNL51">#REF!</definedName>
    <definedName name="_UNL54">[5]BASE!$D$242</definedName>
    <definedName name="_UNL60">#REF!</definedName>
    <definedName name="_ur7" localSheetId="0" hidden="1">{"TAB1",#N/A,TRUE,"GENERAL";"TAB2",#N/A,TRUE,"GENERAL";"TAB3",#N/A,TRUE,"GENERAL";"TAB4",#N/A,TRUE,"GENERAL";"TAB5",#N/A,TRUE,"GENERAL"}</definedName>
    <definedName name="_ur7" localSheetId="28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localSheetId="0" hidden="1">{"via1",#N/A,TRUE,"general";"via2",#N/A,TRUE,"general";"via3",#N/A,TRUE,"general"}</definedName>
    <definedName name="_v2" localSheetId="28" hidden="1">{"via1",#N/A,TRUE,"general";"via2",#N/A,TRUE,"general";"via3",#N/A,TRUE,"general"}</definedName>
    <definedName name="_v2" hidden="1">{"via1",#N/A,TRUE,"general";"via2",#N/A,TRUE,"general";"via3",#N/A,TRUE,"general"}</definedName>
    <definedName name="_v3" localSheetId="0" hidden="1">{"TAB1",#N/A,TRUE,"GENERAL";"TAB2",#N/A,TRUE,"GENERAL";"TAB3",#N/A,TRUE,"GENERAL";"TAB4",#N/A,TRUE,"GENERAL";"TAB5",#N/A,TRUE,"GENERAL"}</definedName>
    <definedName name="_v3" localSheetId="28" hidden="1">{"TAB1",#N/A,TRUE,"GENERAL";"TAB2",#N/A,TRUE,"GENERAL";"TAB3",#N/A,TRUE,"GENERAL";"TAB4",#N/A,TRUE,"GENERAL";"TAB5",#N/A,TRUE,"GENERAL"}</definedName>
    <definedName name="_v3" hidden="1">{"TAB1",#N/A,TRUE,"GENERAL";"TAB2",#N/A,TRUE,"GENERAL";"TAB3",#N/A,TRUE,"GENERAL";"TAB4",#N/A,TRUE,"GENERAL";"TAB5",#N/A,TRUE,"GENERAL"}</definedName>
    <definedName name="_v4" localSheetId="0" hidden="1">{"TAB1",#N/A,TRUE,"GENERAL";"TAB2",#N/A,TRUE,"GENERAL";"TAB3",#N/A,TRUE,"GENERAL";"TAB4",#N/A,TRUE,"GENERAL";"TAB5",#N/A,TRUE,"GENERAL"}</definedName>
    <definedName name="_v4" localSheetId="28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localSheetId="0" hidden="1">{"TAB1",#N/A,TRUE,"GENERAL";"TAB2",#N/A,TRUE,"GENERAL";"TAB3",#N/A,TRUE,"GENERAL";"TAB4",#N/A,TRUE,"GENERAL";"TAB5",#N/A,TRUE,"GENERAL"}</definedName>
    <definedName name="_v5" localSheetId="28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localSheetId="0" hidden="1">{"TAB1",#N/A,TRUE,"GENERAL";"TAB2",#N/A,TRUE,"GENERAL";"TAB3",#N/A,TRUE,"GENERAL";"TAB4",#N/A,TRUE,"GENERAL";"TAB5",#N/A,TRUE,"GENERAL"}</definedName>
    <definedName name="_v6" localSheetId="28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localSheetId="0" hidden="1">{"via1",#N/A,TRUE,"general";"via2",#N/A,TRUE,"general";"via3",#N/A,TRUE,"general"}</definedName>
    <definedName name="_v7" localSheetId="28" hidden="1">{"via1",#N/A,TRUE,"general";"via2",#N/A,TRUE,"general";"via3",#N/A,TRUE,"general"}</definedName>
    <definedName name="_v7" hidden="1">{"via1",#N/A,TRUE,"general";"via2",#N/A,TRUE,"general";"via3",#N/A,TRUE,"general"}</definedName>
    <definedName name="_v8" localSheetId="0" hidden="1">{"TAB1",#N/A,TRUE,"GENERAL";"TAB2",#N/A,TRUE,"GENERAL";"TAB3",#N/A,TRUE,"GENERAL";"TAB4",#N/A,TRUE,"GENERAL";"TAB5",#N/A,TRUE,"GENERAL"}</definedName>
    <definedName name="_v8" localSheetId="28" hidden="1">{"TAB1",#N/A,TRUE,"GENERAL";"TAB2",#N/A,TRUE,"GENERAL";"TAB3",#N/A,TRUE,"GENERAL";"TAB4",#N/A,TRUE,"GENERAL";"TAB5",#N/A,TRUE,"GENERAL"}</definedName>
    <definedName name="_v8" hidden="1">{"TAB1",#N/A,TRUE,"GENERAL";"TAB2",#N/A,TRUE,"GENERAL";"TAB3",#N/A,TRUE,"GENERAL";"TAB4",#N/A,TRUE,"GENERAL";"TAB5",#N/A,TRUE,"GENERAL"}</definedName>
    <definedName name="_v9" localSheetId="0" hidden="1">{"TAB1",#N/A,TRUE,"GENERAL";"TAB2",#N/A,TRUE,"GENERAL";"TAB3",#N/A,TRUE,"GENERAL";"TAB4",#N/A,TRUE,"GENERAL";"TAB5",#N/A,TRUE,"GENERAL"}</definedName>
    <definedName name="_v9" localSheetId="2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localSheetId="0" hidden="1">{"via1",#N/A,TRUE,"general";"via2",#N/A,TRUE,"general";"via3",#N/A,TRUE,"general"}</definedName>
    <definedName name="_vfv4" localSheetId="28" hidden="1">{"via1",#N/A,TRUE,"general";"via2",#N/A,TRUE,"general";"via3",#N/A,TRUE,"general"}</definedName>
    <definedName name="_vfv4" hidden="1">{"via1",#N/A,TRUE,"general";"via2",#N/A,TRUE,"general";"via3",#N/A,TRUE,"general"}</definedName>
    <definedName name="_x1" localSheetId="0" hidden="1">{"TAB1",#N/A,TRUE,"GENERAL";"TAB2",#N/A,TRUE,"GENERAL";"TAB3",#N/A,TRUE,"GENERAL";"TAB4",#N/A,TRUE,"GENERAL";"TAB5",#N/A,TRUE,"GENERAL"}</definedName>
    <definedName name="_x1" localSheetId="28" hidden="1">{"TAB1",#N/A,TRUE,"GENERAL";"TAB2",#N/A,TRUE,"GENERAL";"TAB3",#N/A,TRUE,"GENERAL";"TAB4",#N/A,TRUE,"GENERAL";"TAB5",#N/A,TRUE,"GENERAL"}</definedName>
    <definedName name="_x1" hidden="1">{"TAB1",#N/A,TRUE,"GENERAL";"TAB2",#N/A,TRUE,"GENERAL";"TAB3",#N/A,TRUE,"GENERAL";"TAB4",#N/A,TRUE,"GENERAL";"TAB5",#N/A,TRUE,"GENERAL"}</definedName>
    <definedName name="_x2" localSheetId="0" hidden="1">{"via1",#N/A,TRUE,"general";"via2",#N/A,TRUE,"general";"via3",#N/A,TRUE,"general"}</definedName>
    <definedName name="_x2" localSheetId="28" hidden="1">{"via1",#N/A,TRUE,"general";"via2",#N/A,TRUE,"general";"via3",#N/A,TRUE,"general"}</definedName>
    <definedName name="_x2" hidden="1">{"via1",#N/A,TRUE,"general";"via2",#N/A,TRUE,"general";"via3",#N/A,TRUE,"general"}</definedName>
    <definedName name="_x3" localSheetId="0" hidden="1">{"via1",#N/A,TRUE,"general";"via2",#N/A,TRUE,"general";"via3",#N/A,TRUE,"general"}</definedName>
    <definedName name="_x3" localSheetId="28" hidden="1">{"via1",#N/A,TRUE,"general";"via2",#N/A,TRUE,"general";"via3",#N/A,TRUE,"general"}</definedName>
    <definedName name="_x3" hidden="1">{"via1",#N/A,TRUE,"general";"via2",#N/A,TRUE,"general";"via3",#N/A,TRUE,"general"}</definedName>
    <definedName name="_x4" localSheetId="0" hidden="1">{"via1",#N/A,TRUE,"general";"via2",#N/A,TRUE,"general";"via3",#N/A,TRUE,"general"}</definedName>
    <definedName name="_x4" localSheetId="28" hidden="1">{"via1",#N/A,TRUE,"general";"via2",#N/A,TRUE,"general";"via3",#N/A,TRUE,"general"}</definedName>
    <definedName name="_x4" hidden="1">{"via1",#N/A,TRUE,"general";"via2",#N/A,TRUE,"general";"via3",#N/A,TRUE,"general"}</definedName>
    <definedName name="_x5" localSheetId="0" hidden="1">{"TAB1",#N/A,TRUE,"GENERAL";"TAB2",#N/A,TRUE,"GENERAL";"TAB3",#N/A,TRUE,"GENERAL";"TAB4",#N/A,TRUE,"GENERAL";"TAB5",#N/A,TRUE,"GENERAL"}</definedName>
    <definedName name="_x5" localSheetId="28" hidden="1">{"TAB1",#N/A,TRUE,"GENERAL";"TAB2",#N/A,TRUE,"GENERAL";"TAB3",#N/A,TRUE,"GENERAL";"TAB4",#N/A,TRUE,"GENERAL";"TAB5",#N/A,TRUE,"GENERAL"}</definedName>
    <definedName name="_x5" hidden="1">{"TAB1",#N/A,TRUE,"GENERAL";"TAB2",#N/A,TRUE,"GENERAL";"TAB3",#N/A,TRUE,"GENERAL";"TAB4",#N/A,TRUE,"GENERAL";"TAB5",#N/A,TRUE,"GENERAL"}</definedName>
    <definedName name="_x6" localSheetId="0" hidden="1">{"TAB1",#N/A,TRUE,"GENERAL";"TAB2",#N/A,TRUE,"GENERAL";"TAB3",#N/A,TRUE,"GENERAL";"TAB4",#N/A,TRUE,"GENERAL";"TAB5",#N/A,TRUE,"GENERAL"}</definedName>
    <definedName name="_x6" localSheetId="28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localSheetId="0" hidden="1">{"TAB1",#N/A,TRUE,"GENERAL";"TAB2",#N/A,TRUE,"GENERAL";"TAB3",#N/A,TRUE,"GENERAL";"TAB4",#N/A,TRUE,"GENERAL";"TAB5",#N/A,TRUE,"GENERAL"}</definedName>
    <definedName name="_x7" localSheetId="28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localSheetId="0" hidden="1">{"via1",#N/A,TRUE,"general";"via2",#N/A,TRUE,"general";"via3",#N/A,TRUE,"general"}</definedName>
    <definedName name="_x8" localSheetId="28" hidden="1">{"via1",#N/A,TRUE,"general";"via2",#N/A,TRUE,"general";"via3",#N/A,TRUE,"general"}</definedName>
    <definedName name="_x8" hidden="1">{"via1",#N/A,TRUE,"general";"via2",#N/A,TRUE,"general";"via3",#N/A,TRUE,"general"}</definedName>
    <definedName name="_x9" localSheetId="0" hidden="1">{"TAB1",#N/A,TRUE,"GENERAL";"TAB2",#N/A,TRUE,"GENERAL";"TAB3",#N/A,TRUE,"GENERAL";"TAB4",#N/A,TRUE,"GENERAL";"TAB5",#N/A,TRUE,"GENERAL"}</definedName>
    <definedName name="_x9" localSheetId="28" hidden="1">{"TAB1",#N/A,TRUE,"GENERAL";"TAB2",#N/A,TRUE,"GENERAL";"TAB3",#N/A,TRUE,"GENERAL";"TAB4",#N/A,TRUE,"GENERAL";"TAB5",#N/A,TRUE,"GENERAL"}</definedName>
    <definedName name="_x9" hidden="1">{"TAB1",#N/A,TRUE,"GENERAL";"TAB2",#N/A,TRUE,"GENERAL";"TAB3",#N/A,TRUE,"GENERAL";"TAB4",#N/A,TRUE,"GENERAL";"TAB5",#N/A,TRUE,"GENERAL"}</definedName>
    <definedName name="_y2" localSheetId="0" hidden="1">{"TAB1",#N/A,TRUE,"GENERAL";"TAB2",#N/A,TRUE,"GENERAL";"TAB3",#N/A,TRUE,"GENERAL";"TAB4",#N/A,TRUE,"GENERAL";"TAB5",#N/A,TRUE,"GENERAL"}</definedName>
    <definedName name="_y2" localSheetId="28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localSheetId="0" hidden="1">{"via1",#N/A,TRUE,"general";"via2",#N/A,TRUE,"general";"via3",#N/A,TRUE,"general"}</definedName>
    <definedName name="_y3" localSheetId="28" hidden="1">{"via1",#N/A,TRUE,"general";"via2",#N/A,TRUE,"general";"via3",#N/A,TRUE,"general"}</definedName>
    <definedName name="_y3" hidden="1">{"via1",#N/A,TRUE,"general";"via2",#N/A,TRUE,"general";"via3",#N/A,TRUE,"general"}</definedName>
    <definedName name="_y4" localSheetId="0" hidden="1">{"via1",#N/A,TRUE,"general";"via2",#N/A,TRUE,"general";"via3",#N/A,TRUE,"general"}</definedName>
    <definedName name="_y4" localSheetId="28" hidden="1">{"via1",#N/A,TRUE,"general";"via2",#N/A,TRUE,"general";"via3",#N/A,TRUE,"general"}</definedName>
    <definedName name="_y4" hidden="1">{"via1",#N/A,TRUE,"general";"via2",#N/A,TRUE,"general";"via3",#N/A,TRUE,"general"}</definedName>
    <definedName name="_y5" localSheetId="0" hidden="1">{"TAB1",#N/A,TRUE,"GENERAL";"TAB2",#N/A,TRUE,"GENERAL";"TAB3",#N/A,TRUE,"GENERAL";"TAB4",#N/A,TRUE,"GENERAL";"TAB5",#N/A,TRUE,"GENERAL"}</definedName>
    <definedName name="_y5" localSheetId="28" hidden="1">{"TAB1",#N/A,TRUE,"GENERAL";"TAB2",#N/A,TRUE,"GENERAL";"TAB3",#N/A,TRUE,"GENERAL";"TAB4",#N/A,TRUE,"GENERAL";"TAB5",#N/A,TRUE,"GENERAL"}</definedName>
    <definedName name="_y5" hidden="1">{"TAB1",#N/A,TRUE,"GENERAL";"TAB2",#N/A,TRUE,"GENERAL";"TAB3",#N/A,TRUE,"GENERAL";"TAB4",#N/A,TRUE,"GENERAL";"TAB5",#N/A,TRUE,"GENERAL"}</definedName>
    <definedName name="_y6" localSheetId="0" hidden="1">{"via1",#N/A,TRUE,"general";"via2",#N/A,TRUE,"general";"via3",#N/A,TRUE,"general"}</definedName>
    <definedName name="_y6" localSheetId="28" hidden="1">{"via1",#N/A,TRUE,"general";"via2",#N/A,TRUE,"general";"via3",#N/A,TRUE,"general"}</definedName>
    <definedName name="_y6" hidden="1">{"via1",#N/A,TRUE,"general";"via2",#N/A,TRUE,"general";"via3",#N/A,TRUE,"general"}</definedName>
    <definedName name="_y7" localSheetId="0" hidden="1">{"via1",#N/A,TRUE,"general";"via2",#N/A,TRUE,"general";"via3",#N/A,TRUE,"general"}</definedName>
    <definedName name="_y7" localSheetId="28" hidden="1">{"via1",#N/A,TRUE,"general";"via2",#N/A,TRUE,"general";"via3",#N/A,TRUE,"general"}</definedName>
    <definedName name="_y7" hidden="1">{"via1",#N/A,TRUE,"general";"via2",#N/A,TRUE,"general";"via3",#N/A,TRUE,"general"}</definedName>
    <definedName name="_y8" localSheetId="0" hidden="1">{"via1",#N/A,TRUE,"general";"via2",#N/A,TRUE,"general";"via3",#N/A,TRUE,"general"}</definedName>
    <definedName name="_y8" localSheetId="28" hidden="1">{"via1",#N/A,TRUE,"general";"via2",#N/A,TRUE,"general";"via3",#N/A,TRUE,"general"}</definedName>
    <definedName name="_y8" hidden="1">{"via1",#N/A,TRUE,"general";"via2",#N/A,TRUE,"general";"via3",#N/A,TRUE,"general"}</definedName>
    <definedName name="_y9" localSheetId="0" hidden="1">{"TAB1",#N/A,TRUE,"GENERAL";"TAB2",#N/A,TRUE,"GENERAL";"TAB3",#N/A,TRUE,"GENERAL";"TAB4",#N/A,TRUE,"GENERAL";"TAB5",#N/A,TRUE,"GENERAL"}</definedName>
    <definedName name="_y9" localSheetId="28" hidden="1">{"TAB1",#N/A,TRUE,"GENERAL";"TAB2",#N/A,TRUE,"GENERAL";"TAB3",#N/A,TRUE,"GENERAL";"TAB4",#N/A,TRUE,"GENERAL";"TAB5",#N/A,TRUE,"GENERAL"}</definedName>
    <definedName name="_y9" hidden="1">{"TAB1",#N/A,TRUE,"GENERAL";"TAB2",#N/A,TRUE,"GENERAL";"TAB3",#N/A,TRUE,"GENERAL";"TAB4",#N/A,TRUE,"GENERAL";"TAB5",#N/A,TRUE,"GENERAL"}</definedName>
    <definedName name="_z1" localSheetId="0" hidden="1">{"TAB1",#N/A,TRUE,"GENERAL";"TAB2",#N/A,TRUE,"GENERAL";"TAB3",#N/A,TRUE,"GENERAL";"TAB4",#N/A,TRUE,"GENERAL";"TAB5",#N/A,TRUE,"GENERAL"}</definedName>
    <definedName name="_z1" localSheetId="28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localSheetId="0" hidden="1">{"via1",#N/A,TRUE,"general";"via2",#N/A,TRUE,"general";"via3",#N/A,TRUE,"general"}</definedName>
    <definedName name="_z2" localSheetId="28" hidden="1">{"via1",#N/A,TRUE,"general";"via2",#N/A,TRUE,"general";"via3",#N/A,TRUE,"general"}</definedName>
    <definedName name="_z2" hidden="1">{"via1",#N/A,TRUE,"general";"via2",#N/A,TRUE,"general";"via3",#N/A,TRUE,"general"}</definedName>
    <definedName name="_z3" localSheetId="0" hidden="1">{"via1",#N/A,TRUE,"general";"via2",#N/A,TRUE,"general";"via3",#N/A,TRUE,"general"}</definedName>
    <definedName name="_z3" localSheetId="28" hidden="1">{"via1",#N/A,TRUE,"general";"via2",#N/A,TRUE,"general";"via3",#N/A,TRUE,"general"}</definedName>
    <definedName name="_z3" hidden="1">{"via1",#N/A,TRUE,"general";"via2",#N/A,TRUE,"general";"via3",#N/A,TRUE,"general"}</definedName>
    <definedName name="_z4" localSheetId="0" hidden="1">{"TAB1",#N/A,TRUE,"GENERAL";"TAB2",#N/A,TRUE,"GENERAL";"TAB3",#N/A,TRUE,"GENERAL";"TAB4",#N/A,TRUE,"GENERAL";"TAB5",#N/A,TRUE,"GENERAL"}</definedName>
    <definedName name="_z4" localSheetId="28" hidden="1">{"TAB1",#N/A,TRUE,"GENERAL";"TAB2",#N/A,TRUE,"GENERAL";"TAB3",#N/A,TRUE,"GENERAL";"TAB4",#N/A,TRUE,"GENERAL";"TAB5",#N/A,TRUE,"GENERAL"}</definedName>
    <definedName name="_z4" hidden="1">{"TAB1",#N/A,TRUE,"GENERAL";"TAB2",#N/A,TRUE,"GENERAL";"TAB3",#N/A,TRUE,"GENERAL";"TAB4",#N/A,TRUE,"GENERAL";"TAB5",#N/A,TRUE,"GENERAL"}</definedName>
    <definedName name="_z5" localSheetId="0" hidden="1">{"via1",#N/A,TRUE,"general";"via2",#N/A,TRUE,"general";"via3",#N/A,TRUE,"general"}</definedName>
    <definedName name="_z5" localSheetId="28" hidden="1">{"via1",#N/A,TRUE,"general";"via2",#N/A,TRUE,"general";"via3",#N/A,TRUE,"general"}</definedName>
    <definedName name="_z5" hidden="1">{"via1",#N/A,TRUE,"general";"via2",#N/A,TRUE,"general";"via3",#N/A,TRUE,"general"}</definedName>
    <definedName name="_z6" localSheetId="0" hidden="1">{"TAB1",#N/A,TRUE,"GENERAL";"TAB2",#N/A,TRUE,"GENERAL";"TAB3",#N/A,TRUE,"GENERAL";"TAB4",#N/A,TRUE,"GENERAL";"TAB5",#N/A,TRUE,"GENERAL"}</definedName>
    <definedName name="_z6" localSheetId="28" hidden="1">{"TAB1",#N/A,TRUE,"GENERAL";"TAB2",#N/A,TRUE,"GENERAL";"TAB3",#N/A,TRUE,"GENERAL";"TAB4",#N/A,TRUE,"GENERAL";"TAB5",#N/A,TRUE,"GENERAL"}</definedName>
    <definedName name="_z6" hidden="1">{"TAB1",#N/A,TRUE,"GENERAL";"TAB2",#N/A,TRUE,"GENERAL";"TAB3",#N/A,TRUE,"GENERAL";"TAB4",#N/A,TRUE,"GENERAL";"TAB5",#N/A,TRUE,"GENERAL"}</definedName>
    <definedName name="\a">#REF!</definedName>
    <definedName name="\b">[18]INSUMOS!#REF!</definedName>
    <definedName name="\i">[18]INSUMOS!#REF!</definedName>
    <definedName name="\m">[18]INSUMOS!#REF!</definedName>
    <definedName name="\r">[18]INSUMOS!#REF!</definedName>
    <definedName name="\s" localSheetId="0">#REF!</definedName>
    <definedName name="\s">#REF!</definedName>
    <definedName name="\t">[18]INSUMOS!#REF!</definedName>
    <definedName name="\X" localSheetId="0">'1.1'!ERR</definedName>
    <definedName name="\X" localSheetId="28">'2.7'!ERR</definedName>
    <definedName name="\X">[0]!ERR</definedName>
    <definedName name="\Z" localSheetId="0">'1.1'!ERR</definedName>
    <definedName name="\Z" localSheetId="28">'2.7'!ERR</definedName>
    <definedName name="\Z">[0]!ERR</definedName>
    <definedName name="a" localSheetId="0">'[19]DUB-823'!#REF!</definedName>
    <definedName name="a" localSheetId="28">'[19]DUB-823'!#REF!</definedName>
    <definedName name="a">'[19]DUB-823'!#REF!</definedName>
    <definedName name="A_impresión_IM" localSheetId="0">#REF!</definedName>
    <definedName name="A_impresión_IM" localSheetId="28">#REF!</definedName>
    <definedName name="A_impresión_IM">#REF!</definedName>
    <definedName name="a2a" localSheetId="0" hidden="1">{"TAB1",#N/A,TRUE,"GENERAL";"TAB2",#N/A,TRUE,"GENERAL";"TAB3",#N/A,TRUE,"GENERAL";"TAB4",#N/A,TRUE,"GENERAL";"TAB5",#N/A,TRUE,"GENERAL"}</definedName>
    <definedName name="a2a" localSheetId="28" hidden="1">{"TAB1",#N/A,TRUE,"GENERAL";"TAB2",#N/A,TRUE,"GENERAL";"TAB3",#N/A,TRUE,"GENERAL";"TAB4",#N/A,TRUE,"GENERAL";"TAB5",#N/A,TRUE,"GENERAL"}</definedName>
    <definedName name="a2a" hidden="1">{"TAB1",#N/A,TRUE,"GENERAL";"TAB2",#N/A,TRUE,"GENERAL";"TAB3",#N/A,TRUE,"GENERAL";"TAB4",#N/A,TRUE,"GENERAL";"TAB5",#N/A,TRUE,"GENERAL"}</definedName>
    <definedName name="A40FI">[11]BASE!$D$26</definedName>
    <definedName name="A40LI">[6]BASE!$D$28</definedName>
    <definedName name="A60FI">[6]BASE!$D$25</definedName>
    <definedName name="A60FI1">[6]BASE!$D$26</definedName>
    <definedName name="aa" localSheetId="0">'1.1'!ERR</definedName>
    <definedName name="aa" localSheetId="28">'2.7'!ERR</definedName>
    <definedName name="aa">[0]!ERR</definedName>
    <definedName name="AAA" localSheetId="0">'1.1'!ERR</definedName>
    <definedName name="AAA" localSheetId="28">'2.7'!ERR</definedName>
    <definedName name="AAA">[0]!ERR</definedName>
    <definedName name="aaaaaa">[20]otros!$C$5</definedName>
    <definedName name="aaaaas" localSheetId="0" hidden="1">{"TAB1",#N/A,TRUE,"GENERAL";"TAB2",#N/A,TRUE,"GENERAL";"TAB3",#N/A,TRUE,"GENERAL";"TAB4",#N/A,TRUE,"GENERAL";"TAB5",#N/A,TRUE,"GENERAL"}</definedName>
    <definedName name="aaaaas" localSheetId="28" hidden="1">{"TAB1",#N/A,TRUE,"GENERAL";"TAB2",#N/A,TRUE,"GENERAL";"TAB3",#N/A,TRUE,"GENERAL";"TAB4",#N/A,TRUE,"GENERAL";"TAB5",#N/A,TRUE,"GENERAL"}</definedName>
    <definedName name="aaaaas" hidden="1">{"TAB1",#N/A,TRUE,"GENERAL";"TAB2",#N/A,TRUE,"GENERAL";"TAB3",#N/A,TRUE,"GENERAL";"TAB4",#N/A,TRUE,"GENERAL";"TAB5",#N/A,TRUE,"GENERAL"}</definedName>
    <definedName name="AAC" localSheetId="0">[15]AASHTO!$A$14:$F$17</definedName>
    <definedName name="AAC" localSheetId="27">[15]AASHTO!$A$14:$F$17</definedName>
    <definedName name="AAC">[1]AASHTO!$A$14:$F$17</definedName>
    <definedName name="aas" localSheetId="0" hidden="1">{"TAB1",#N/A,TRUE,"GENERAL";"TAB2",#N/A,TRUE,"GENERAL";"TAB3",#N/A,TRUE,"GENERAL";"TAB4",#N/A,TRUE,"GENERAL";"TAB5",#N/A,TRUE,"GENERAL"}</definedName>
    <definedName name="aas" localSheetId="28" hidden="1">{"TAB1",#N/A,TRUE,"GENERAL";"TAB2",#N/A,TRUE,"GENERAL";"TAB3",#N/A,TRUE,"GENERAL";"TAB4",#N/A,TRUE,"GENERAL";"TAB5",#N/A,TRUE,"GENERAL"}</definedName>
    <definedName name="aas" hidden="1">{"TAB1",#N/A,TRUE,"GENERAL";"TAB2",#N/A,TRUE,"GENERAL";"TAB3",#N/A,TRUE,"GENERAL";"TAB4",#N/A,TRUE,"GENERAL";"TAB5",#N/A,TRUE,"GENERAL"}</definedName>
    <definedName name="ab">#REF!</definedName>
    <definedName name="abc">#REF!</definedName>
    <definedName name="ABG" localSheetId="0">[15]AASHTO!$A$2:$F$5</definedName>
    <definedName name="ABG" localSheetId="27">[15]AASHTO!$A$2:$F$5</definedName>
    <definedName name="ABG">[1]AASHTO!$A$2:$F$5</definedName>
    <definedName name="absc1" localSheetId="12">[21]!absc</definedName>
    <definedName name="absc1" localSheetId="13">[21]!absc</definedName>
    <definedName name="absc1" localSheetId="1">[21]!absc</definedName>
    <definedName name="absc1" localSheetId="2">[21]!absc</definedName>
    <definedName name="absc1" localSheetId="29">[21]!absc</definedName>
    <definedName name="absc1">[21]!absc</definedName>
    <definedName name="AccessDatabase" hidden="1">"A:\SAIN.mdb"</definedName>
    <definedName name="Acefy4200">'[22]APUS BASIC'!$G$340</definedName>
    <definedName name="Acero_corrugado">'[22]LISTADO DE MATERIALES Y EQUIPOS'!$B$14</definedName>
    <definedName name="ACOM" localSheetId="0">#REF!</definedName>
    <definedName name="ACOM">#REF!</definedName>
    <definedName name="ACOND">[6]BASE!$D$356</definedName>
    <definedName name="Acopla_sanitario_grival">'[22]LISTADO DE MATERIALES Y EQUIPOS'!$B$70</definedName>
    <definedName name="ACPM" localSheetId="0">#REF!</definedName>
    <definedName name="ACPM">#REF!</definedName>
    <definedName name="Acta" localSheetId="0">#REF!</definedName>
    <definedName name="Acta">#REF!</definedName>
    <definedName name="Acta1" localSheetId="0">#REF!</definedName>
    <definedName name="Acta1">#REF!</definedName>
    <definedName name="acueducto">'[23]FORMATO ACOM ACDTO FRENTE'!$M$8</definedName>
    <definedName name="ad" localSheetId="0">#REF!</definedName>
    <definedName name="ad">#REF!</definedName>
    <definedName name="ADADA" localSheetId="0">#REF!</definedName>
    <definedName name="ADADA">#REF!</definedName>
    <definedName name="Adaptador_pvc">'[22]LISTADO DE MATERIALES Y EQUIPOS'!$B$125</definedName>
    <definedName name="adasd" localSheetId="0">#REF!</definedName>
    <definedName name="adasd">#REF!</definedName>
    <definedName name="adasdaqsdasd" localSheetId="0">#REF!</definedName>
    <definedName name="adasdaqsdasd">#REF!</definedName>
    <definedName name="adasdasdasda" localSheetId="0">#REF!</definedName>
    <definedName name="adasdasdasda">#REF!</definedName>
    <definedName name="adasdasdasdadsads">#REF!</definedName>
    <definedName name="ADFADFAD">#REF!</definedName>
    <definedName name="ADFGSDB" localSheetId="0" hidden="1">{"via1",#N/A,TRUE,"general";"via2",#N/A,TRUE,"general";"via3",#N/A,TRUE,"general"}</definedName>
    <definedName name="ADFGSDB" localSheetId="28" hidden="1">{"via1",#N/A,TRUE,"general";"via2",#N/A,TRUE,"general";"via3",#N/A,TRUE,"general"}</definedName>
    <definedName name="ADFGSDB" hidden="1">{"via1",#N/A,TRUE,"general";"via2",#N/A,TRUE,"general";"via3",#N/A,TRUE,"general"}</definedName>
    <definedName name="ADM">[20]otros!$C$2</definedName>
    <definedName name="administrador">[24]Informacion!$B$15</definedName>
    <definedName name="ADMM">[11]BASE!$D$124</definedName>
    <definedName name="admon">#REF!</definedName>
    <definedName name="adoc1" localSheetId="12">[21]!absc</definedName>
    <definedName name="adoc1" localSheetId="13">[21]!absc</definedName>
    <definedName name="adoc1" localSheetId="1">[21]!absc</definedName>
    <definedName name="adoc1" localSheetId="2">[21]!absc</definedName>
    <definedName name="adoc1" localSheetId="29">[21]!absc</definedName>
    <definedName name="adoc1">[21]!absc</definedName>
    <definedName name="ADOC125" localSheetId="12">[21]!absc</definedName>
    <definedName name="ADOC125" localSheetId="13">[21]!absc</definedName>
    <definedName name="ADOC125" localSheetId="1">[21]!absc</definedName>
    <definedName name="ADOC125" localSheetId="2">[21]!absc</definedName>
    <definedName name="ADOC125" localSheetId="29">[21]!absc</definedName>
    <definedName name="ADOC125">[21]!absc</definedName>
    <definedName name="adoq" localSheetId="12">[25]!absc</definedName>
    <definedName name="adoq" localSheetId="13">[25]!absc</definedName>
    <definedName name="adoq" localSheetId="1">[25]!absc</definedName>
    <definedName name="adoq" localSheetId="2">[25]!absc</definedName>
    <definedName name="adoq" localSheetId="29">[25]!absc</definedName>
    <definedName name="adoq">[25]!absc</definedName>
    <definedName name="ADSAD" localSheetId="0" hidden="1">{"TAB1",#N/A,TRUE,"GENERAL";"TAB2",#N/A,TRUE,"GENERAL";"TAB3",#N/A,TRUE,"GENERAL";"TAB4",#N/A,TRUE,"GENERAL";"TAB5",#N/A,TRUE,"GENERAL"}</definedName>
    <definedName name="ADSAD" localSheetId="28" hidden="1">{"TAB1",#N/A,TRUE,"GENERAL";"TAB2",#N/A,TRUE,"GENERAL";"TAB3",#N/A,TRUE,"GENERAL";"TAB4",#N/A,TRUE,"GENERAL";"TAB5",#N/A,TRUE,"GENERAL"}</definedName>
    <definedName name="ADSAD" hidden="1">{"TAB1",#N/A,TRUE,"GENERAL";"TAB2",#N/A,TRUE,"GENERAL";"TAB3",#N/A,TRUE,"GENERAL";"TAB4",#N/A,TRUE,"GENERAL";"TAB5",#N/A,TRUE,"GENERAL"}</definedName>
    <definedName name="adsasdasd">#REF!</definedName>
    <definedName name="aefa" localSheetId="0" hidden="1">{"via1",#N/A,TRUE,"general";"via2",#N/A,TRUE,"general";"via3",#N/A,TRUE,"general"}</definedName>
    <definedName name="aefa" localSheetId="28" hidden="1">{"via1",#N/A,TRUE,"general";"via2",#N/A,TRUE,"general";"via3",#N/A,TRUE,"general"}</definedName>
    <definedName name="aefa" hidden="1">{"via1",#N/A,TRUE,"general";"via2",#N/A,TRUE,"general";"via3",#N/A,TRUE,"general"}</definedName>
    <definedName name="afdsw" localSheetId="0" hidden="1">{"TAB1",#N/A,TRUE,"GENERAL";"TAB2",#N/A,TRUE,"GENERAL";"TAB3",#N/A,TRUE,"GENERAL";"TAB4",#N/A,TRUE,"GENERAL";"TAB5",#N/A,TRUE,"GENERAL"}</definedName>
    <definedName name="afdsw" localSheetId="28" hidden="1">{"TAB1",#N/A,TRUE,"GENERAL";"TAB2",#N/A,TRUE,"GENERAL";"TAB3",#N/A,TRUE,"GENERAL";"TAB4",#N/A,TRUE,"GENERAL";"TAB5",#N/A,TRUE,"GENERAL"}</definedName>
    <definedName name="afdsw" hidden="1">{"TAB1",#N/A,TRUE,"GENERAL";"TAB2",#N/A,TRUE,"GENERAL";"TAB3",#N/A,TRUE,"GENERAL";"TAB4",#N/A,TRUE,"GENERAL";"TAB5",#N/A,TRUE,"GENERAL"}</definedName>
    <definedName name="agd">#N/A</definedName>
    <definedName name="agdsgg" localSheetId="0" hidden="1">{"via1",#N/A,TRUE,"general";"via2",#N/A,TRUE,"general";"via3",#N/A,TRUE,"general"}</definedName>
    <definedName name="agdsgg" localSheetId="28" hidden="1">{"via1",#N/A,TRUE,"general";"via2",#N/A,TRUE,"general";"via3",#N/A,TRUE,"general"}</definedName>
    <definedName name="agdsgg" hidden="1">{"via1",#N/A,TRUE,"general";"via2",#N/A,TRUE,"general";"via3",#N/A,TRUE,"general"}</definedName>
    <definedName name="Agregado_Grueso">'[22]LISTADO DE MATERIALES Y EQUIPOS'!$B$10</definedName>
    <definedName name="Agua">'[22]LISTADO DE MATERIALES Y EQUIPOS'!$B$18</definedName>
    <definedName name="Aire_Acondicionado_Inverter_12000_btu">'[22]LISTADO DE MATERIALES Y EQUIPOS'!$B$118</definedName>
    <definedName name="Aire_Acondicionado_Inverter_9000_btu">'[22]LISTADO DE MATERIALES Y EQUIPOS'!$B$117</definedName>
    <definedName name="AIU" localSheetId="0">#REF!</definedName>
    <definedName name="AIU">#REF!</definedName>
    <definedName name="AIUA" localSheetId="0">#REF!</definedName>
    <definedName name="AIUA">#REF!</definedName>
    <definedName name="Ajizal">'[26]AJIZAL 3335'!$A$7:$J$142</definedName>
    <definedName name="AjustDelAIU" localSheetId="0">#REF!</definedName>
    <definedName name="AjustDelAIU">#REF!</definedName>
    <definedName name="akljdslKDBJ">[18]INSUMOS!#REF!</definedName>
    <definedName name="Alambre_de_pua_calibre_14">'[22]LISTADO DE MATERIALES Y EQUIPOS'!$B$16</definedName>
    <definedName name="Alambre_negro">'[22]LISTADO DE MATERIALES Y EQUIPOS'!$B$15</definedName>
    <definedName name="ALANR">[6]BASE!$D$24</definedName>
    <definedName name="alc" localSheetId="12">[27]!absc</definedName>
    <definedName name="alc" localSheetId="13">[27]!absc</definedName>
    <definedName name="alc" localSheetId="1">[27]!absc</definedName>
    <definedName name="alc" localSheetId="2">[27]!absc</definedName>
    <definedName name="alc" localSheetId="29">[27]!absc</definedName>
    <definedName name="alc">[27]!absc</definedName>
    <definedName name="alcantarillado">'[28]FORMATO ACOM ALDO. FRENTE'!$L$9</definedName>
    <definedName name="ALPUA">[6]BASE!$D$384</definedName>
    <definedName name="ANDAM">[6]BASE!$D$473</definedName>
    <definedName name="Andamios">'[22]LISTADO DE MATERIALES Y EQUIPOS'!$B$44</definedName>
    <definedName name="angulo_6_metros_3__16_x_2_pulgadas_g___50">'[22]LISTADO DE MATERIALES Y EQUIPOS'!$B$53</definedName>
    <definedName name="Antic">[29]BASES!$B$33</definedName>
    <definedName name="ANTICIPO">[30]BASES!$B$33</definedName>
    <definedName name="Anticorrosivo">'[22]LISTADO DE MATERIALES Y EQUIPOS'!$B$60</definedName>
    <definedName name="ANTRA">[6]BASE!$D$67</definedName>
    <definedName name="AÑO">[20]PRESUPUESTO!$D$13</definedName>
    <definedName name="AÑOWUIE">'[31]Res-Accide-10'!$R$2:$R$7</definedName>
    <definedName name="ap">[32]Planilla!$D$58</definedName>
    <definedName name="APACONCRETO" localSheetId="0">#REF!</definedName>
    <definedName name="APACONCRETO">#REF!</definedName>
    <definedName name="APALECHADA" localSheetId="0">#REF!</definedName>
    <definedName name="APALECHADA">#REF!</definedName>
    <definedName name="APAMORTERO" localSheetId="0">#REF!</definedName>
    <definedName name="APAMORTERO">#REF!</definedName>
    <definedName name="APU_directos">#REF!</definedName>
    <definedName name="APU221.1">#REF!</definedName>
    <definedName name="APU221.2">#REF!</definedName>
    <definedName name="aq" localSheetId="0">'1.1'!ERR</definedName>
    <definedName name="aq" localSheetId="28">'2.7'!ERR</definedName>
    <definedName name="aq">[0]!ERR</definedName>
    <definedName name="aqaq" localSheetId="0" hidden="1">{"TAB1",#N/A,TRUE,"GENERAL";"TAB2",#N/A,TRUE,"GENERAL";"TAB3",#N/A,TRUE,"GENERAL";"TAB4",#N/A,TRUE,"GENERAL";"TAB5",#N/A,TRUE,"GENERAL"}</definedName>
    <definedName name="aqaq" localSheetId="28" hidden="1">{"TAB1",#N/A,TRUE,"GENERAL";"TAB2",#N/A,TRUE,"GENERAL";"TAB3",#N/A,TRUE,"GENERAL";"TAB4",#N/A,TRUE,"GENERAL";"TAB5",#N/A,TRUE,"GENERAL"}</definedName>
    <definedName name="aqaq" hidden="1">{"TAB1",#N/A,TRUE,"GENERAL";"TAB2",#N/A,TRUE,"GENERAL";"TAB3",#N/A,TRUE,"GENERAL";"TAB4",#N/A,TRUE,"GENERAL";"TAB5",#N/A,TRUE,"GENERAL"}</definedName>
    <definedName name="ARANA">[11]BASE!$D$433</definedName>
    <definedName name="Área_de_Cantidades">#REF!</definedName>
    <definedName name="_xlnm.Print_Area" localSheetId="0">'1.1'!$A$1:$F$35</definedName>
    <definedName name="_xlnm.Print_Area" localSheetId="9">'1.10'!$A$1:$F$37</definedName>
    <definedName name="_xlnm.Print_Area" localSheetId="10">'1.11'!$A$1:$F$37</definedName>
    <definedName name="_xlnm.Print_Area" localSheetId="11">'1.12'!$A$1:$F$37</definedName>
    <definedName name="_xlnm.Print_Area" localSheetId="12">'1.13'!$A$1:$F$37</definedName>
    <definedName name="_xlnm.Print_Area" localSheetId="13">'1.14'!$A$1:$F$37</definedName>
    <definedName name="_xlnm.Print_Area" localSheetId="14">'1.15'!$A$1:$F$37</definedName>
    <definedName name="_xlnm.Print_Area" localSheetId="15">'1.16'!$A$1:$F$37</definedName>
    <definedName name="_xlnm.Print_Area" localSheetId="16">'1.17'!$A$1:$F$37</definedName>
    <definedName name="_xlnm.Print_Area" localSheetId="17">'1.18'!$A$1:$F$37</definedName>
    <definedName name="_xlnm.Print_Area" localSheetId="18">'1.19'!$A$1:$F$37</definedName>
    <definedName name="_xlnm.Print_Area" localSheetId="1">'1.2'!$A$1:$F$37</definedName>
    <definedName name="_xlnm.Print_Area" localSheetId="19">'1.20'!$A$1:$F$37</definedName>
    <definedName name="_xlnm.Print_Area" localSheetId="20">'1.21'!$A$1:$F$37</definedName>
    <definedName name="_xlnm.Print_Area" localSheetId="21">'1.22'!$A$1:$F$37</definedName>
    <definedName name="_xlnm.Print_Area" localSheetId="2">'1.3'!$A$1:$F$37</definedName>
    <definedName name="_xlnm.Print_Area" localSheetId="3">'1.4'!$A$1:$F$37</definedName>
    <definedName name="_xlnm.Print_Area" localSheetId="4">'1.5'!$A$1:$F$37</definedName>
    <definedName name="_xlnm.Print_Area" localSheetId="5">'1.6'!$A$1:$F$37</definedName>
    <definedName name="_xlnm.Print_Area" localSheetId="6">'1.7'!$A$1:$F$37</definedName>
    <definedName name="_xlnm.Print_Area" localSheetId="7">'1.8'!$A$1:$F$36</definedName>
    <definedName name="_xlnm.Print_Area" localSheetId="8">'1.9'!$A$1:$F$37</definedName>
    <definedName name="_xlnm.Print_Area" localSheetId="22">'2.1'!$A$1:$F$35</definedName>
    <definedName name="_xlnm.Print_Area" localSheetId="23">'2.2'!$A$1:$F$37</definedName>
    <definedName name="_xlnm.Print_Area" localSheetId="24">'2.3'!$A$1:$F$37</definedName>
    <definedName name="_xlnm.Print_Area" localSheetId="25">'2.4'!$A$1:$F$37</definedName>
    <definedName name="_xlnm.Print_Area" localSheetId="26">'2.5'!$A$1:$F$35</definedName>
    <definedName name="_xlnm.Print_Area" localSheetId="27">'2.6'!$A$1:$F$37</definedName>
    <definedName name="_xlnm.Print_Area" localSheetId="28">'2.7'!$A$1:$F$37</definedName>
    <definedName name="_xlnm.Print_Area" localSheetId="29">'2.8'!$A$1:$F$37</definedName>
    <definedName name="_xlnm.Print_Area" localSheetId="30">'2.9'!$A$1:$F$37</definedName>
    <definedName name="_xlnm.Print_Area">#N/A</definedName>
    <definedName name="ARELC">[11]BASE!$D$62</definedName>
    <definedName name="ARELF">[6]BASE!$D$69</definedName>
    <definedName name="Arena">'[22]LISTADO DE MATERIALES Y EQUIPOS'!$B$9</definedName>
    <definedName name="ARENC">[17]BASE!$D$61</definedName>
    <definedName name="ARENI">[11]BASE!$D$52</definedName>
    <definedName name="ARENP">[17]BASE!$D$59</definedName>
    <definedName name="armuve" localSheetId="0">'1.1'!ERR</definedName>
    <definedName name="armuve" localSheetId="28">'2.7'!ERR</definedName>
    <definedName name="armuve">[0]!ERR</definedName>
    <definedName name="as" localSheetId="0">'1.1'!ERR</definedName>
    <definedName name="as" localSheetId="28">'2.7'!ERR</definedName>
    <definedName name="as">[0]!ERR</definedName>
    <definedName name="ASB" localSheetId="0">[15]AASHTO!$A$8:$F$11</definedName>
    <definedName name="ASB" localSheetId="27">[15]AASHTO!$A$8:$F$11</definedName>
    <definedName name="ASB">[1]AASHTO!$A$8:$F$11</definedName>
    <definedName name="ASD" localSheetId="0" hidden="1">{"via1",#N/A,TRUE,"general";"via2",#N/A,TRUE,"general";"via3",#N/A,TRUE,"general"}</definedName>
    <definedName name="ASD" localSheetId="28" hidden="1">{"via1",#N/A,TRUE,"general";"via2",#N/A,TRUE,"general";"via3",#N/A,TRUE,"general"}</definedName>
    <definedName name="ASD" hidden="1">{"via1",#N/A,TRUE,"general";"via2",#N/A,TRUE,"general";"via3",#N/A,TRUE,"general"}</definedName>
    <definedName name="ASDA" localSheetId="0" hidden="1">{"via1",#N/A,TRUE,"general";"via2",#N/A,TRUE,"general";"via3",#N/A,TRUE,"general"}</definedName>
    <definedName name="ASDA" localSheetId="28" hidden="1">{"via1",#N/A,TRUE,"general";"via2",#N/A,TRUE,"general";"via3",#N/A,TRUE,"general"}</definedName>
    <definedName name="ASDA" hidden="1">{"via1",#N/A,TRUE,"general";"via2",#N/A,TRUE,"general";"via3",#N/A,TRUE,"general"}</definedName>
    <definedName name="asdasd" localSheetId="0" hidden="1">{"TAB1",#N/A,TRUE,"GENERAL";"TAB2",#N/A,TRUE,"GENERAL";"TAB3",#N/A,TRUE,"GENERAL";"TAB4",#N/A,TRUE,"GENERAL";"TAB5",#N/A,TRUE,"GENERAL"}</definedName>
    <definedName name="asdasd" localSheetId="28" hidden="1">{"TAB1",#N/A,TRUE,"GENERAL";"TAB2",#N/A,TRUE,"GENERAL";"TAB3",#N/A,TRUE,"GENERAL";"TAB4",#N/A,TRUE,"GENERAL";"TAB5",#N/A,TRUE,"GENERAL"}</definedName>
    <definedName name="asdasd" hidden="1">{"TAB1",#N/A,TRUE,"GENERAL";"TAB2",#N/A,TRUE,"GENERAL";"TAB3",#N/A,TRUE,"GENERAL";"TAB4",#N/A,TRUE,"GENERAL";"TAB5",#N/A,TRUE,"GENERAL"}</definedName>
    <definedName name="asdasdasdasd">#REF!</definedName>
    <definedName name="asdf" localSheetId="0" hidden="1">{"via1",#N/A,TRUE,"general";"via2",#N/A,TRUE,"general";"via3",#N/A,TRUE,"general"}</definedName>
    <definedName name="asdf" localSheetId="28" hidden="1">{"via1",#N/A,TRUE,"general";"via2",#N/A,TRUE,"general";"via3",#N/A,TRUE,"general"}</definedName>
    <definedName name="asdf" hidden="1">{"via1",#N/A,TRUE,"general";"via2",#N/A,TRUE,"general";"via3",#N/A,TRUE,"general"}</definedName>
    <definedName name="asdfa" localSheetId="0" hidden="1">{"via1",#N/A,TRUE,"general";"via2",#N/A,TRUE,"general";"via3",#N/A,TRUE,"general"}</definedName>
    <definedName name="asdfa" localSheetId="28" hidden="1">{"via1",#N/A,TRUE,"general";"via2",#N/A,TRUE,"general";"via3",#N/A,TRUE,"general"}</definedName>
    <definedName name="asdfa" hidden="1">{"via1",#N/A,TRUE,"general";"via2",#N/A,TRUE,"general";"via3",#N/A,TRUE,"general"}</definedName>
    <definedName name="ASDFGHJKLÑ" localSheetId="0">'1.1'!ERR</definedName>
    <definedName name="ASDFGHJKLÑ" localSheetId="28">'2.7'!ERR</definedName>
    <definedName name="ASDFGHJKLÑ">[0]!ERR</definedName>
    <definedName name="asfasd" localSheetId="0" hidden="1">{"via1",#N/A,TRUE,"general";"via2",#N/A,TRUE,"general";"via3",#N/A,TRUE,"general"}</definedName>
    <definedName name="asfasd" localSheetId="28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localSheetId="0" hidden="1">{"via1",#N/A,TRUE,"general";"via2",#N/A,TRUE,"general";"via3",#N/A,TRUE,"general"}</definedName>
    <definedName name="asfasdl" localSheetId="28" hidden="1">{"via1",#N/A,TRUE,"general";"via2",#N/A,TRUE,"general";"via3",#N/A,TRUE,"general"}</definedName>
    <definedName name="asfasdl" hidden="1">{"via1",#N/A,TRUE,"general";"via2",#N/A,TRUE,"general";"via3",#N/A,TRUE,"general"}</definedName>
    <definedName name="asff" localSheetId="0" hidden="1">{"TAB1",#N/A,TRUE,"GENERAL";"TAB2",#N/A,TRUE,"GENERAL";"TAB3",#N/A,TRUE,"GENERAL";"TAB4",#N/A,TRUE,"GENERAL";"TAB5",#N/A,TRUE,"GENERAL"}</definedName>
    <definedName name="asff" localSheetId="28" hidden="1">{"TAB1",#N/A,TRUE,"GENERAL";"TAB2",#N/A,TRUE,"GENERAL";"TAB3",#N/A,TRUE,"GENERAL";"TAB4",#N/A,TRUE,"GENERAL";"TAB5",#N/A,TRUE,"GENERAL"}</definedName>
    <definedName name="asff" hidden="1">{"TAB1",#N/A,TRUE,"GENERAL";"TAB2",#N/A,TRUE,"GENERAL";"TAB3",#N/A,TRUE,"GENERAL";"TAB4",#N/A,TRUE,"GENERAL";"TAB5",#N/A,TRUE,"GENERAL"}</definedName>
    <definedName name="asfghjoi" localSheetId="0" hidden="1">{"via1",#N/A,TRUE,"general";"via2",#N/A,TRUE,"general";"via3",#N/A,TRUE,"general"}</definedName>
    <definedName name="asfghjoi" localSheetId="28" hidden="1">{"via1",#N/A,TRUE,"general";"via2",#N/A,TRUE,"general";"via3",#N/A,TRUE,"general"}</definedName>
    <definedName name="asfghjoi" hidden="1">{"via1",#N/A,TRUE,"general";"via2",#N/A,TRUE,"general";"via3",#N/A,TRUE,"general"}</definedName>
    <definedName name="askjdbcñajkb">[18]INSUMOS!#REF!</definedName>
    <definedName name="asojkdr" localSheetId="0" hidden="1">{"TAB1",#N/A,TRUE,"GENERAL";"TAB2",#N/A,TRUE,"GENERAL";"TAB3",#N/A,TRUE,"GENERAL";"TAB4",#N/A,TRUE,"GENERAL";"TAB5",#N/A,TRUE,"GENERAL"}</definedName>
    <definedName name="asojkdr" localSheetId="28" hidden="1">{"TAB1",#N/A,TRUE,"GENERAL";"TAB2",#N/A,TRUE,"GENERAL";"TAB3",#N/A,TRUE,"GENERAL";"TAB4",#N/A,TRUE,"GENERAL";"TAB5",#N/A,TRUE,"GENERAL"}</definedName>
    <definedName name="asojkdr" hidden="1">{"TAB1",#N/A,TRUE,"GENERAL";"TAB2",#N/A,TRUE,"GENERAL";"TAB3",#N/A,TRUE,"GENERAL";"TAB4",#N/A,TRUE,"GENERAL";"TAB5",#N/A,TRUE,"GENERAL"}</definedName>
    <definedName name="aspecto">'[33]Aspecto General Obras'!$B$3</definedName>
    <definedName name="auto1" localSheetId="0">#REF!</definedName>
    <definedName name="auto1">#REF!</definedName>
    <definedName name="auto123" localSheetId="0">#REF!</definedName>
    <definedName name="auto123">#REF!</definedName>
    <definedName name="auto2" localSheetId="0">#REF!</definedName>
    <definedName name="auto2">#REF!</definedName>
    <definedName name="AW">#REF!</definedName>
    <definedName name="AWDWEF">#REF!</definedName>
    <definedName name="AYUDA">[17]BASE!$D$13</definedName>
    <definedName name="Ayudante">'[22]LISTADO DE MATERIALES Y EQUIPOS'!$B$6</definedName>
    <definedName name="AYUDR">[17]BASE!$D$14</definedName>
    <definedName name="azaz" localSheetId="0" hidden="1">{"TAB1",#N/A,TRUE,"GENERAL";"TAB2",#N/A,TRUE,"GENERAL";"TAB3",#N/A,TRUE,"GENERAL";"TAB4",#N/A,TRUE,"GENERAL";"TAB5",#N/A,TRUE,"GENERAL"}</definedName>
    <definedName name="azaz" localSheetId="28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" localSheetId="0" hidden="1">{"via1",#N/A,TRUE,"general";"via2",#N/A,TRUE,"general";"via3",#N/A,TRUE,"general"}</definedName>
    <definedName name="B" localSheetId="28" hidden="1">{"via1",#N/A,TRUE,"general";"via2",#N/A,TRUE,"general";"via3",#N/A,TRUE,"general"}</definedName>
    <definedName name="B" hidden="1">{"via1",#N/A,TRUE,"general";"via2",#N/A,TRUE,"general";"via3",#N/A,TRUE,"general"}</definedName>
    <definedName name="Base">#REF!</definedName>
    <definedName name="_xlnm.Database" localSheetId="0">#REF!</definedName>
    <definedName name="_xlnm.Database" localSheetId="27">#REF!</definedName>
    <definedName name="_xlnm.Database">#REF!</definedName>
    <definedName name="BASEG">[11]BASE!$D$47</definedName>
    <definedName name="BB" localSheetId="0">'1.1'!ERR</definedName>
    <definedName name="BB" localSheetId="28">'2.7'!ERR</definedName>
    <definedName name="BB">[0]!ERR</definedName>
    <definedName name="bbb" localSheetId="0">#REF!</definedName>
    <definedName name="bbb" localSheetId="28">#REF!</definedName>
    <definedName name="bbb">#REF!</definedName>
    <definedName name="bbbbbb" localSheetId="0" hidden="1">{"via1",#N/A,TRUE,"general";"via2",#N/A,TRUE,"general";"via3",#N/A,TRUE,"general"}</definedName>
    <definedName name="bbbbbb" localSheetId="28" hidden="1">{"via1",#N/A,TRUE,"general";"via2",#N/A,TRUE,"general";"via3",#N/A,TRUE,"general"}</definedName>
    <definedName name="bbbbbb" hidden="1">{"via1",#N/A,TRUE,"general";"via2",#N/A,TRUE,"general";"via3",#N/A,TRUE,"general"}</definedName>
    <definedName name="bbbbbh" localSheetId="0" hidden="1">{"TAB1",#N/A,TRUE,"GENERAL";"TAB2",#N/A,TRUE,"GENERAL";"TAB3",#N/A,TRUE,"GENERAL";"TAB4",#N/A,TRUE,"GENERAL";"TAB5",#N/A,TRUE,"GENERAL"}</definedName>
    <definedName name="bbbbbh" localSheetId="28" hidden="1">{"TAB1",#N/A,TRUE,"GENERAL";"TAB2",#N/A,TRUE,"GENERAL";"TAB3",#N/A,TRUE,"GENERAL";"TAB4",#N/A,TRUE,"GENERAL";"TAB5",#N/A,TRUE,"GENERAL"}</definedName>
    <definedName name="bbbbbh" hidden="1">{"TAB1",#N/A,TRUE,"GENERAL";"TAB2",#N/A,TRUE,"GENERAL";"TAB3",#N/A,TRUE,"GENERAL";"TAB4",#N/A,TRUE,"GENERAL";"TAB5",#N/A,TRUE,"GENERAL"}</definedName>
    <definedName name="bbd" localSheetId="0" hidden="1">{"TAB1",#N/A,TRUE,"GENERAL";"TAB2",#N/A,TRUE,"GENERAL";"TAB3",#N/A,TRUE,"GENERAL";"TAB4",#N/A,TRUE,"GENERAL";"TAB5",#N/A,TRUE,"GENERAL"}</definedName>
    <definedName name="bbd" localSheetId="28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localSheetId="0" hidden="1">{"TAB1",#N/A,TRUE,"GENERAL";"TAB2",#N/A,TRUE,"GENERAL";"TAB3",#N/A,TRUE,"GENERAL";"TAB4",#N/A,TRUE,"GENERAL";"TAB5",#N/A,TRUE,"GENERAL"}</definedName>
    <definedName name="BCXBDFG" localSheetId="28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localSheetId="0" hidden="1">{"via1",#N/A,TRUE,"general";"via2",#N/A,TRUE,"general";"via3",#N/A,TRUE,"general"}</definedName>
    <definedName name="BDFB" localSheetId="28" hidden="1">{"via1",#N/A,TRUE,"general";"via2",#N/A,TRUE,"general";"via3",#N/A,TRUE,"general"}</definedName>
    <definedName name="BDFB" hidden="1">{"via1",#N/A,TRUE,"general";"via2",#N/A,TRUE,"general";"via3",#N/A,TRUE,"general"}</definedName>
    <definedName name="BDFGDG" localSheetId="0" hidden="1">{"TAB1",#N/A,TRUE,"GENERAL";"TAB2",#N/A,TRUE,"GENERAL";"TAB3",#N/A,TRUE,"GENERAL";"TAB4",#N/A,TRUE,"GENERAL";"TAB5",#N/A,TRUE,"GENERAL"}</definedName>
    <definedName name="BDFGDG" localSheetId="28" hidden="1">{"TAB1",#N/A,TRUE,"GENERAL";"TAB2",#N/A,TRUE,"GENERAL";"TAB3",#N/A,TRUE,"GENERAL";"TAB4",#N/A,TRUE,"GENERAL";"TAB5",#N/A,TRUE,"GENERAL"}</definedName>
    <definedName name="BDFGDG" hidden="1">{"TAB1",#N/A,TRUE,"GENERAL";"TAB2",#N/A,TRUE,"GENERAL";"TAB3",#N/A,TRUE,"GENERAL";"TAB4",#N/A,TRUE,"GENERAL";"TAB5",#N/A,TRUE,"GENERAL"}</definedName>
    <definedName name="be" localSheetId="0" hidden="1">{"TAB1",#N/A,TRUE,"GENERAL";"TAB2",#N/A,TRUE,"GENERAL";"TAB3",#N/A,TRUE,"GENERAL";"TAB4",#N/A,TRUE,"GENERAL";"TAB5",#N/A,TRUE,"GENERAL"}</definedName>
    <definedName name="be" localSheetId="28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EBEBEB">#REF!</definedName>
    <definedName name="bfnfv" localSheetId="0" hidden="1">{"TAB1",#N/A,TRUE,"GENERAL";"TAB2",#N/A,TRUE,"GENERAL";"TAB3",#N/A,TRUE,"GENERAL";"TAB4",#N/A,TRUE,"GENERAL";"TAB5",#N/A,TRUE,"GENERAL"}</definedName>
    <definedName name="bfnfv" localSheetId="28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localSheetId="0" hidden="1">{"TAB1",#N/A,TRUE,"GENERAL";"TAB2",#N/A,TRUE,"GENERAL";"TAB3",#N/A,TRUE,"GENERAL";"TAB4",#N/A,TRUE,"GENERAL";"TAB5",#N/A,TRUE,"GENERAL"}</definedName>
    <definedName name="bgb" localSheetId="28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localSheetId="0" hidden="1">{"via1",#N/A,TRUE,"general";"via2",#N/A,TRUE,"general";"via3",#N/A,TRUE,"general"}</definedName>
    <definedName name="BGDGFRT" localSheetId="28" hidden="1">{"via1",#N/A,TRUE,"general";"via2",#N/A,TRUE,"general";"via3",#N/A,TRUE,"general"}</definedName>
    <definedName name="BGDGFRT" hidden="1">{"via1",#N/A,TRUE,"general";"via2",#N/A,TRUE,"general";"via3",#N/A,TRUE,"general"}</definedName>
    <definedName name="BGFBFH" localSheetId="0" hidden="1">{"via1",#N/A,TRUE,"general";"via2",#N/A,TRUE,"general";"via3",#N/A,TRUE,"general"}</definedName>
    <definedName name="BGFBFH" localSheetId="28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localSheetId="0" hidden="1">{"via1",#N/A,TRUE,"general";"via2",#N/A,TRUE,"general";"via3",#N/A,TRUE,"general"}</definedName>
    <definedName name="bgvfcdx" localSheetId="28" hidden="1">{"via1",#N/A,TRUE,"general";"via2",#N/A,TRUE,"general";"via3",#N/A,TRUE,"general"}</definedName>
    <definedName name="bgvfcdx" hidden="1">{"via1",#N/A,TRUE,"general";"via2",#N/A,TRUE,"general";"via3",#N/A,TRUE,"general"}</definedName>
    <definedName name="BISCO">[6]BASE!$D$404</definedName>
    <definedName name="Bloque">'[22]LISTADO DE MATERIALES Y EQUIPOS'!$B$19</definedName>
    <definedName name="bn" localSheetId="0">#REF!</definedName>
    <definedName name="bn">#REF!</definedName>
    <definedName name="BOMBA">[6]BASE!$D$476</definedName>
    <definedName name="BORDE1">#N/A</definedName>
    <definedName name="BOTAD">[6]BASE!$D$487</definedName>
    <definedName name="BOTADA">#REF!</definedName>
    <definedName name="BOTES">[11]BASE!$D$447</definedName>
    <definedName name="BQBQBQBQBQB">#REF!</definedName>
    <definedName name="br" localSheetId="0" hidden="1">{"TAB1",#N/A,TRUE,"GENERAL";"TAB2",#N/A,TRUE,"GENERAL";"TAB3",#N/A,TRUE,"GENERAL";"TAB4",#N/A,TRUE,"GENERAL";"TAB5",#N/A,TRUE,"GENERAL"}</definedName>
    <definedName name="br" localSheetId="28" hidden="1">{"TAB1",#N/A,TRUE,"GENERAL";"TAB2",#N/A,TRUE,"GENERAL";"TAB3",#N/A,TRUE,"GENERAL";"TAB4",#N/A,TRUE,"GENERAL";"TAB5",#N/A,TRUE,"GENERAL"}</definedName>
    <definedName name="br" hidden="1">{"TAB1",#N/A,TRUE,"GENERAL";"TAB2",#N/A,TRUE,"GENERAL";"TAB3",#N/A,TRUE,"GENERAL";"TAB4",#N/A,TRUE,"GENERAL";"TAB5",#N/A,TRUE,"GENERAL"}</definedName>
    <definedName name="Breaker_15_amp">'[22]LISTADO DE MATERIALES Y EQUIPOS'!$B$96</definedName>
    <definedName name="breaker_20_amp">'[22]LISTADO DE MATERIALES Y EQUIPOS'!$B$97</definedName>
    <definedName name="BROCH">[11]BASE!$D$352</definedName>
    <definedName name="bsb" localSheetId="0" hidden="1">{"via1",#N/A,TRUE,"general";"via2",#N/A,TRUE,"general";"via3",#N/A,TRUE,"general"}</definedName>
    <definedName name="bsb" localSheetId="28" hidden="1">{"via1",#N/A,TRUE,"general";"via2",#N/A,TRUE,"general";"via3",#N/A,TRUE,"general"}</definedName>
    <definedName name="bsb" hidden="1">{"via1",#N/A,TRUE,"general";"via2",#N/A,TRUE,"general";"via3",#N/A,TRUE,"general"}</definedName>
    <definedName name="bspoi" localSheetId="0" hidden="1">{"TAB1",#N/A,TRUE,"GENERAL";"TAB2",#N/A,TRUE,"GENERAL";"TAB3",#N/A,TRUE,"GENERAL";"TAB4",#N/A,TRUE,"GENERAL";"TAB5",#N/A,TRUE,"GENERAL"}</definedName>
    <definedName name="bspoi" localSheetId="28" hidden="1">{"TAB1",#N/A,TRUE,"GENERAL";"TAB2",#N/A,TRUE,"GENERAL";"TAB3",#N/A,TRUE,"GENERAL";"TAB4",#N/A,TRUE,"GENERAL";"TAB5",#N/A,TRUE,"GENERAL"}</definedName>
    <definedName name="bspoi" hidden="1">{"TAB1",#N/A,TRUE,"GENERAL";"TAB2",#N/A,TRUE,"GENERAL";"TAB3",#N/A,TRUE,"GENERAL";"TAB4",#N/A,TRUE,"GENERAL";"TAB5",#N/A,TRUE,"GENERAL"}</definedName>
    <definedName name="bt" localSheetId="0" hidden="1">{"via1",#N/A,TRUE,"general";"via2",#N/A,TRUE,"general";"via3",#N/A,TRUE,"general"}</definedName>
    <definedName name="bt" localSheetId="28" hidden="1">{"via1",#N/A,TRUE,"general";"via2",#N/A,TRUE,"general";"via3",#N/A,TRUE,"general"}</definedName>
    <definedName name="bt" hidden="1">{"via1",#N/A,TRUE,"general";"via2",#N/A,TRUE,"general";"via3",#N/A,TRUE,"general"}</definedName>
    <definedName name="BTYJHTR" localSheetId="0" hidden="1">{"TAB1",#N/A,TRUE,"GENERAL";"TAB2",#N/A,TRUE,"GENERAL";"TAB3",#N/A,TRUE,"GENERAL";"TAB4",#N/A,TRUE,"GENERAL";"TAB5",#N/A,TRUE,"GENERAL"}</definedName>
    <definedName name="BTYJHTR" localSheetId="28" hidden="1">{"TAB1",#N/A,TRUE,"GENERAL";"TAB2",#N/A,TRUE,"GENERAL";"TAB3",#N/A,TRUE,"GENERAL";"TAB4",#N/A,TRUE,"GENERAL";"TAB5",#N/A,TRUE,"GENERAL"}</definedName>
    <definedName name="BTYJHTR" hidden="1">{"TAB1",#N/A,TRUE,"GENERAL";"TAB2",#N/A,TRUE,"GENERAL";"TAB3",#N/A,TRUE,"GENERAL";"TAB4",#N/A,TRUE,"GENERAL";"TAB5",#N/A,TRUE,"GENERAL"}</definedName>
    <definedName name="BuiltIn_Print_Area">#REF!</definedName>
    <definedName name="BuiltIn_Print_Area___0">#REF!</definedName>
    <definedName name="BuiltIn_Print_Area___0___0">#REF!</definedName>
    <definedName name="BuiltIn_Print_Area___0___0___0">#REF!</definedName>
    <definedName name="BuiltIn_Print_Titles">#REF!</definedName>
    <definedName name="BULLDOZ">#REF!</definedName>
    <definedName name="bvbc" localSheetId="0" hidden="1">{"TAB1",#N/A,TRUE,"GENERAL";"TAB2",#N/A,TRUE,"GENERAL";"TAB3",#N/A,TRUE,"GENERAL";"TAB4",#N/A,TRUE,"GENERAL";"TAB5",#N/A,TRUE,"GENERAL"}</definedName>
    <definedName name="bvbc" localSheetId="28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localSheetId="0" hidden="1">{"via1",#N/A,TRUE,"general";"via2",#N/A,TRUE,"general";"via3",#N/A,TRUE,"general"}</definedName>
    <definedName name="bvcb" localSheetId="28" hidden="1">{"via1",#N/A,TRUE,"general";"via2",#N/A,TRUE,"general";"via3",#N/A,TRUE,"general"}</definedName>
    <definedName name="bvcb" hidden="1">{"via1",#N/A,TRUE,"general";"via2",#N/A,TRUE,"general";"via3",#N/A,TRUE,"general"}</definedName>
    <definedName name="bvn" localSheetId="0" hidden="1">{"via1",#N/A,TRUE,"general";"via2",#N/A,TRUE,"general";"via3",#N/A,TRUE,"general"}</definedName>
    <definedName name="bvn" localSheetId="28" hidden="1">{"via1",#N/A,TRUE,"general";"via2",#N/A,TRUE,"general";"via3",#N/A,TRUE,"general"}</definedName>
    <definedName name="bvn" hidden="1">{"via1",#N/A,TRUE,"general";"via2",#N/A,TRUE,"general";"via3",#N/A,TRUE,"general"}</definedName>
    <definedName name="BWBBWB">#REF!</definedName>
    <definedName name="by" localSheetId="0" hidden="1">{"via1",#N/A,TRUE,"general";"via2",#N/A,TRUE,"general";"via3",#N/A,TRUE,"general"}</definedName>
    <definedName name="by" localSheetId="28" hidden="1">{"via1",#N/A,TRUE,"general";"via2",#N/A,TRUE,"general";"via3",#N/A,TRUE,"general"}</definedName>
    <definedName name="by" hidden="1">{"via1",#N/A,TRUE,"general";"via2",#N/A,TRUE,"general";"via3",#N/A,TRUE,"general"}</definedName>
    <definedName name="C_">#REF!</definedName>
    <definedName name="C90445L">#REF!</definedName>
    <definedName name="caa">#REF!</definedName>
    <definedName name="CABAL">[6]BASE!$D$399</definedName>
    <definedName name="Cable__10">'[22]LISTADO DE MATERIALES Y EQUIPOS'!$B$93</definedName>
    <definedName name="Cable__12">'[22]LISTADO DE MATERIALES Y EQUIPOS'!$B$94</definedName>
    <definedName name="Cable__14">'[22]LISTADO DE MATERIALES Y EQUIPOS'!$B$95</definedName>
    <definedName name="Caja_hexagonal_pvc">'[22]LISTADO DE MATERIALES Y EQUIPOS'!$B$124</definedName>
    <definedName name="CAJAC" localSheetId="0">#REF!</definedName>
    <definedName name="CAJAC">#REF!</definedName>
    <definedName name="CAJAV">[11]BASE!$D$398</definedName>
    <definedName name="CAJMI">#REF!</definedName>
    <definedName name="CANAL">[6]BASE!$D$405</definedName>
    <definedName name="cancha">#REF!</definedName>
    <definedName name="CANGU">[6]BASE!$D$455</definedName>
    <definedName name="CANT">#REF!</definedName>
    <definedName name="Cantidad">#REF!</definedName>
    <definedName name="CAP">#REF!</definedName>
    <definedName name="capilla">#REF!</definedName>
    <definedName name="CARGAD">#REF!</definedName>
    <definedName name="CARGUER">[34]BASE!$D$392</definedName>
    <definedName name="CARRTA">[11]BASE!$D$421</definedName>
    <definedName name="Casa">[35]Hoja1!$A$4:$F$211</definedName>
    <definedName name="ccc">[36]BASE!#REF!</definedName>
    <definedName name="ccccc" localSheetId="0" hidden="1">{"TAB1",#N/A,TRUE,"GENERAL";"TAB2",#N/A,TRUE,"GENERAL";"TAB3",#N/A,TRUE,"GENERAL";"TAB4",#N/A,TRUE,"GENERAL";"TAB5",#N/A,TRUE,"GENERAL"}</definedName>
    <definedName name="ccccc" localSheetId="28" hidden="1">{"TAB1",#N/A,TRUE,"GENERAL";"TAB2",#N/A,TRUE,"GENERAL";"TAB3",#N/A,TRUE,"GENERAL";"TAB4",#N/A,TRUE,"GENERAL";"TAB5",#N/A,TRUE,"GENERAL"}</definedName>
    <definedName name="ccccc" hidden="1">{"TAB1",#N/A,TRUE,"GENERAL";"TAB2",#N/A,TRUE,"GENERAL";"TAB3",#N/A,TRUE,"GENERAL";"TAB4",#N/A,TRUE,"GENERAL";"TAB5",#N/A,TRUE,"GENERAL"}</definedName>
    <definedName name="ccto210">#REF!</definedName>
    <definedName name="cd" localSheetId="0">[37]Hoja1!$C$81</definedName>
    <definedName name="cd" localSheetId="27">[37]Hoja1!$C$81</definedName>
    <definedName name="cd">[38]Hoja1!$C$81</definedName>
    <definedName name="CD454JH">[6]BASE!$D$334</definedName>
    <definedName name="cdcdc" localSheetId="0" hidden="1">{"via1",#N/A,TRUE,"general";"via2",#N/A,TRUE,"general";"via3",#N/A,TRUE,"general"}</definedName>
    <definedName name="cdcdc" localSheetId="28" hidden="1">{"via1",#N/A,TRUE,"general";"via2",#N/A,TRUE,"general";"via3",#N/A,TRUE,"general"}</definedName>
    <definedName name="cdcdc" hidden="1">{"via1",#N/A,TRUE,"general";"via2",#N/A,TRUE,"general";"via3",#N/A,TRUE,"general"}</definedName>
    <definedName name="CDctrl">[29]CDItem!$G$8</definedName>
    <definedName name="ceerf" localSheetId="0" hidden="1">{"TAB1",#N/A,TRUE,"GENERAL";"TAB2",#N/A,TRUE,"GENERAL";"TAB3",#N/A,TRUE,"GENERAL";"TAB4",#N/A,TRUE,"GENERAL";"TAB5",#N/A,TRUE,"GENERAL"}</definedName>
    <definedName name="ceerf" localSheetId="28" hidden="1">{"TAB1",#N/A,TRUE,"GENERAL";"TAB2",#N/A,TRUE,"GENERAL";"TAB3",#N/A,TRUE,"GENERAL";"TAB4",#N/A,TRUE,"GENERAL";"TAB5",#N/A,TRUE,"GENERAL"}</definedName>
    <definedName name="ceerf" hidden="1">{"TAB1",#N/A,TRUE,"GENERAL";"TAB2",#N/A,TRUE,"GENERAL";"TAB3",#N/A,TRUE,"GENERAL";"TAB4",#N/A,TRUE,"GENERAL";"TAB5",#N/A,TRUE,"GENERAL"}</definedName>
    <definedName name="CEMEG">[17]BASE!$D$63</definedName>
    <definedName name="Cemento_Blanco">'[22]LISTADO DE MATERIALES Y EQUIPOS'!$B$11</definedName>
    <definedName name="CHAPA">[11]BASE!$D$348</definedName>
    <definedName name="CHAZO_PUNTILLA_ANCLAJES">'[22]LISTADO DE MATERIALES Y EQUIPOS'!$B$105</definedName>
    <definedName name="Cierrapuerta_hidraulico_ajustable_hasta_80_kilos">'[22]LISTADO DE MATERIALES Y EQUIPOS'!$B$90</definedName>
    <definedName name="CINTA_MALLA_ADHESIVA_X_90M">'[22]LISTADO DE MATERIALES Y EQUIPOS'!$B$107</definedName>
    <definedName name="CLAVO">[6]BASE!$D$77</definedName>
    <definedName name="CMMO">[6]BASE!$D$453</definedName>
    <definedName name="CMMOA">[39]BASE!$D$455</definedName>
    <definedName name="CO22JH">[11]BASE!$D$296</definedName>
    <definedName name="CO23JH">[11]BASE!$D$297</definedName>
    <definedName name="CO456JH">#REF!</definedName>
    <definedName name="CO458JH">[11]BASE!$D$290</definedName>
    <definedName name="CO45S2">#REF!</definedName>
    <definedName name="CO45S3">#REF!</definedName>
    <definedName name="CO45S4">[11]BASE!$D$175</definedName>
    <definedName name="CO45S6">#REF!</definedName>
    <definedName name="CO902JH">[11]BASE!$D$285</definedName>
    <definedName name="CO903JH">[11]BASE!$D$286</definedName>
    <definedName name="CO904JH">[6]BASE!$D$328</definedName>
    <definedName name="CO906JH">[6]BASE!$D$329</definedName>
    <definedName name="CO908JH">[11]BASE!$D$289</definedName>
    <definedName name="CO90S2">#REF!</definedName>
    <definedName name="CO90S3">#REF!</definedName>
    <definedName name="CO90S4">[6]BASE!$D$215</definedName>
    <definedName name="CO90S6">[6]BASE!$D$216</definedName>
    <definedName name="CO910JH">#REF!</definedName>
    <definedName name="Cod">#REF!</definedName>
    <definedName name="CODOS">#REF!</definedName>
    <definedName name="ColTap" localSheetId="0">'[16]Coloc. e Interc. Tapones'!$E$1:$E$65536</definedName>
    <definedName name="ColTap" localSheetId="27">'[16]Coloc. e Interc. Tapones'!$E$1:$E$65536</definedName>
    <definedName name="ColTap">'[14]Coloc. e Interc. Tapones'!$E$1:$E$65536</definedName>
    <definedName name="Combo_Sanitario_manantial_corona">'[22]LISTADO DE MATERIALES Y EQUIPOS'!$B$69</definedName>
    <definedName name="COMN1">[40]BASE!#REF!</definedName>
    <definedName name="COMPR">[11]BASE!$D$408</definedName>
    <definedName name="Conc.2000">'[22]APUS BASIC'!$G$165</definedName>
    <definedName name="Conc.2500">'[22]APUS BASIC'!$G$122</definedName>
    <definedName name="Conc.3000">'[22]APUS BASIC'!$G$80</definedName>
    <definedName name="CONM1">[17]BASE!$D$456</definedName>
    <definedName name="CONM2">[6]BASE!$D$457</definedName>
    <definedName name="CONMI">[40]BASE!#REF!</definedName>
    <definedName name="CONMX">[17]BASE!$D$505</definedName>
    <definedName name="COPIA" localSheetId="0">'1.1'!ERR</definedName>
    <definedName name="COPIA" localSheetId="28">'2.7'!ERR</definedName>
    <definedName name="COPIA">[0]!ERR</definedName>
    <definedName name="copiao4" localSheetId="0">'1.1'!ERR</definedName>
    <definedName name="copiao4" localSheetId="28">'2.7'!ERR</definedName>
    <definedName name="copiao4">[0]!ERR</definedName>
    <definedName name="corri" localSheetId="0">'1.1'!ERR</definedName>
    <definedName name="corri" localSheetId="28">'2.7'!ERR</definedName>
    <definedName name="corri">[0]!ERR</definedName>
    <definedName name="CORTA">[6]BASE!$D$472</definedName>
    <definedName name="COSTODIRECTO">#REF!</definedName>
    <definedName name="COSTOS">[41]TARIFAS!$A$1:$F$52</definedName>
    <definedName name="cota">'[42]Base de Diseño'!$A$1:$D$290</definedName>
    <definedName name="COTAS">[43]Hoja3!$A$5:$B$154</definedName>
    <definedName name="COYLL">[17]BASE!#REF!</definedName>
    <definedName name="CP452L" localSheetId="0">#REF!</definedName>
    <definedName name="CP452L">#REF!</definedName>
    <definedName name="CP453L">[11]BASE!$D$378</definedName>
    <definedName name="CP902L">#REF!</definedName>
    <definedName name="CP903L">[11]BASE!$D$377</definedName>
    <definedName name="CP904L">#REF!</definedName>
    <definedName name="CR22JH">#REF!</definedName>
    <definedName name="CR42JH">#REF!</definedName>
    <definedName name="CR44JH">#REF!</definedName>
    <definedName name="CRAS">#REF!</definedName>
    <definedName name="_xlnm.Criteria">[18]INSUMOS!#REF!</definedName>
    <definedName name="Criterios_IM">[18]INSUMOS!#REF!</definedName>
    <definedName name="CSIKA">[11]BASE!$D$330</definedName>
    <definedName name="CT070KG">#REF!</definedName>
    <definedName name="CT080KG">#REF!</definedName>
    <definedName name="CT110K">#REF!</definedName>
    <definedName name="CT110KG">#REF!</definedName>
    <definedName name="CT140K">#REF!</definedName>
    <definedName name="CT140KG">[6]BASE!$D$40</definedName>
    <definedName name="CT170KG">[5]BASE!$D$37</definedName>
    <definedName name="CT180K">#REF!</definedName>
    <definedName name="CT180KG">[6]BASE!$D$38</definedName>
    <definedName name="CT210K">#REF!</definedName>
    <definedName name="CT210KG">[6]BASE!$D$37</definedName>
    <definedName name="CT245K">#REF!</definedName>
    <definedName name="CT245KG">[6]BASE!$D$36</definedName>
    <definedName name="CTA">#REF!</definedName>
    <definedName name="CUAL" localSheetId="0">'1.1'!ERR</definedName>
    <definedName name="CUAL" localSheetId="28">'2.7'!ERR</definedName>
    <definedName name="CUAL">[0]!ERR</definedName>
    <definedName name="CUBS" localSheetId="0">#REF!</definedName>
    <definedName name="CUBS" localSheetId="28">#REF!</definedName>
    <definedName name="CUBS">#REF!</definedName>
    <definedName name="cUCA" localSheetId="0">#REF!</definedName>
    <definedName name="cUCA" localSheetId="28">#REF!</definedName>
    <definedName name="cUCA">#REF!</definedName>
    <definedName name="CUNET" localSheetId="0" hidden="1">{"via1",#N/A,TRUE,"general";"via2",#N/A,TRUE,"general";"via3",#N/A,TRUE,"general"}</definedName>
    <definedName name="CUNET" localSheetId="28" hidden="1">{"via1",#N/A,TRUE,"general";"via2",#N/A,TRUE,"general";"via3",#N/A,TRUE,"general"}</definedName>
    <definedName name="CUNET" hidden="1">{"via1",#N/A,TRUE,"general";"via2",#N/A,TRUE,"general";"via3",#N/A,TRUE,"general"}</definedName>
    <definedName name="Curva_conduit_pvc_1_2">'[22]LISTADO DE MATERIALES Y EQUIPOS'!$B$123</definedName>
    <definedName name="cv" localSheetId="0">#REF!</definedName>
    <definedName name="cv">#REF!</definedName>
    <definedName name="CVa" localSheetId="0">'[16]Cambio de Valv.'!$E$1:$E$65536</definedName>
    <definedName name="CVa" localSheetId="27">'[16]Cambio de Valv.'!$E$1:$E$65536</definedName>
    <definedName name="CVa">'[14]Cambio de Valv.'!$E$1:$E$65536</definedName>
    <definedName name="cvfvd" localSheetId="0" hidden="1">{"via1",#N/A,TRUE,"general";"via2",#N/A,TRUE,"general";"via3",#N/A,TRUE,"general"}</definedName>
    <definedName name="cvfvd" localSheetId="28" hidden="1">{"via1",#N/A,TRUE,"general";"via2",#N/A,TRUE,"general";"via3",#N/A,TRUE,"general"}</definedName>
    <definedName name="cvfvd" hidden="1">{"via1",#N/A,TRUE,"general";"via2",#N/A,TRUE,"general";"via3",#N/A,TRUE,"general"}</definedName>
    <definedName name="cvn" localSheetId="0" hidden="1">{"TAB1",#N/A,TRUE,"GENERAL";"TAB2",#N/A,TRUE,"GENERAL";"TAB3",#N/A,TRUE,"GENERAL";"TAB4",#N/A,TRUE,"GENERAL";"TAB5",#N/A,TRUE,"GENERAL"}</definedName>
    <definedName name="cvn" localSheetId="28" hidden="1">{"TAB1",#N/A,TRUE,"GENERAL";"TAB2",#N/A,TRUE,"GENERAL";"TAB3",#N/A,TRUE,"GENERAL";"TAB4",#N/A,TRUE,"GENERAL";"TAB5",#N/A,TRUE,"GENERAL"}</definedName>
    <definedName name="cvn" hidden="1">{"TAB1",#N/A,TRUE,"GENERAL";"TAB2",#N/A,TRUE,"GENERAL";"TAB3",#N/A,TRUE,"GENERAL";"TAB4",#N/A,TRUE,"GENERAL";"TAB5",#N/A,TRUE,"GENERAL"}</definedName>
    <definedName name="CVXC" localSheetId="0" hidden="1">{"via1",#N/A,TRUE,"general";"via2",#N/A,TRUE,"general";"via3",#N/A,TRUE,"general"}</definedName>
    <definedName name="CVXC" localSheetId="28" hidden="1">{"via1",#N/A,TRUE,"general";"via2",#N/A,TRUE,"general";"via3",#N/A,TRUE,"general"}</definedName>
    <definedName name="CVXC" hidden="1">{"via1",#N/A,TRUE,"general";"via2",#N/A,TRUE,"general";"via3",#N/A,TRUE,"general"}</definedName>
    <definedName name="CYLL2">[11]BASE!$D$319</definedName>
    <definedName name="CYLL3">[11]BASE!$D$320</definedName>
    <definedName name="CYLL4">[11]BASE!$D$321</definedName>
    <definedName name="CYLL6">#REF!</definedName>
    <definedName name="d" localSheetId="0" hidden="1">{"TAB1",#N/A,TRUE,"GENERAL";"TAB2",#N/A,TRUE,"GENERAL";"TAB3",#N/A,TRUE,"GENERAL";"TAB4",#N/A,TRUE,"GENERAL";"TAB5",#N/A,TRUE,"GENERAL"}</definedName>
    <definedName name="d" localSheetId="28" hidden="1">{"TAB1",#N/A,TRUE,"GENERAL";"TAB2",#N/A,TRUE,"GENERAL";"TAB3",#N/A,TRUE,"GENERAL";"TAB4",#N/A,TRUE,"GENERAL";"TAB5",#N/A,TRUE,"GENERAL"}</definedName>
    <definedName name="d" hidden="1">{"TAB1",#N/A,TRUE,"GENERAL";"TAB2",#N/A,TRUE,"GENERAL";"TAB3",#N/A,TRUE,"GENERAL";"TAB4",#N/A,TRUE,"GENERAL";"TAB5",#N/A,TRUE,"GENERAL"}</definedName>
    <definedName name="dario">'[19]GPI 526'!#REF!</definedName>
    <definedName name="DASD" localSheetId="0" hidden="1">{"TAB1",#N/A,TRUE,"GENERAL";"TAB2",#N/A,TRUE,"GENERAL";"TAB3",#N/A,TRUE,"GENERAL";"TAB4",#N/A,TRUE,"GENERAL";"TAB5",#N/A,TRUE,"GENERAL"}</definedName>
    <definedName name="DASD" localSheetId="28" hidden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atos">#REF!</definedName>
    <definedName name="datos1">'[44]Base de Diseño'!$A$1:$D$204</definedName>
    <definedName name="dbfdfbi" localSheetId="0" hidden="1">{"TAB1",#N/A,TRUE,"GENERAL";"TAB2",#N/A,TRUE,"GENERAL";"TAB3",#N/A,TRUE,"GENERAL";"TAB4",#N/A,TRUE,"GENERAL";"TAB5",#N/A,TRUE,"GENERAL"}</definedName>
    <definedName name="dbfdfbi" localSheetId="28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bgcm">#REF!</definedName>
    <definedName name="Dcacm">#REF!</definedName>
    <definedName name="DCSDCTV" localSheetId="0" hidden="1">{"via1",#N/A,TRUE,"general";"via2",#N/A,TRUE,"general";"via3",#N/A,TRUE,"general"}</definedName>
    <definedName name="DCSDCTV" localSheetId="28" hidden="1">{"via1",#N/A,TRUE,"general";"via2",#N/A,TRUE,"general";"via3",#N/A,TRUE,"general"}</definedName>
    <definedName name="DCSDCTV" hidden="1">{"via1",#N/A,TRUE,"general";"via2",#N/A,TRUE,"general";"via3",#N/A,TRUE,"general"}</definedName>
    <definedName name="dd">#REF!</definedName>
    <definedName name="ddd" localSheetId="0" hidden="1">{"via1",#N/A,TRUE,"general";"via2",#N/A,TRUE,"general";"via3",#N/A,TRUE,"general"}</definedName>
    <definedName name="ddd" localSheetId="28" hidden="1">{"via1",#N/A,TRUE,"general";"via2",#N/A,TRUE,"general";"via3",#N/A,TRUE,"general"}</definedName>
    <definedName name="ddd" hidden="1">{"via1",#N/A,TRUE,"general";"via2",#N/A,TRUE,"general";"via3",#N/A,TRUE,"general"}</definedName>
    <definedName name="ddddt" localSheetId="0" hidden="1">{"via1",#N/A,TRUE,"general";"via2",#N/A,TRUE,"general";"via3",#N/A,TRUE,"general"}</definedName>
    <definedName name="ddddt" localSheetId="28" hidden="1">{"via1",#N/A,TRUE,"general";"via2",#N/A,TRUE,"general";"via3",#N/A,TRUE,"general"}</definedName>
    <definedName name="ddddt" hidden="1">{"via1",#N/A,TRUE,"general";"via2",#N/A,TRUE,"general";"via3",#N/A,TRUE,"general"}</definedName>
    <definedName name="ddewdw" localSheetId="0" hidden="1">{"TAB1",#N/A,TRUE,"GENERAL";"TAB2",#N/A,TRUE,"GENERAL";"TAB3",#N/A,TRUE,"GENERAL";"TAB4",#N/A,TRUE,"GENERAL";"TAB5",#N/A,TRUE,"GENERAL"}</definedName>
    <definedName name="ddewdw" localSheetId="28" hidden="1">{"TAB1",#N/A,TRUE,"GENERAL";"TAB2",#N/A,TRUE,"GENERAL";"TAB3",#N/A,TRUE,"GENERAL";"TAB4",#N/A,TRUE,"GENERAL";"TAB5",#N/A,TRUE,"GENERAL"}</definedName>
    <definedName name="ddewdw" hidden="1">{"TAB1",#N/A,TRUE,"GENERAL";"TAB2",#N/A,TRUE,"GENERAL";"TAB3",#N/A,TRUE,"GENERAL";"TAB4",#N/A,TRUE,"GENERAL";"TAB5",#N/A,TRUE,"GENERAL"}</definedName>
    <definedName name="ddfdh" localSheetId="0" hidden="1">{"TAB1",#N/A,TRUE,"GENERAL";"TAB2",#N/A,TRUE,"GENERAL";"TAB3",#N/A,TRUE,"GENERAL";"TAB4",#N/A,TRUE,"GENERAL";"TAB5",#N/A,TRUE,"GENERAL"}</definedName>
    <definedName name="ddfdh" localSheetId="28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localSheetId="0" hidden="1">{"TAB1",#N/A,TRUE,"GENERAL";"TAB2",#N/A,TRUE,"GENERAL";"TAB3",#N/A,TRUE,"GENERAL";"TAB4",#N/A,TRUE,"GENERAL";"TAB5",#N/A,TRUE,"GENERAL"}</definedName>
    <definedName name="DDGSDP" localSheetId="28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localSheetId="0" hidden="1">{"TAB1",#N/A,TRUE,"GENERAL";"TAB2",#N/A,TRUE,"GENERAL";"TAB3",#N/A,TRUE,"GENERAL";"TAB4",#N/A,TRUE,"GENERAL";"TAB5",#N/A,TRUE,"GENERAL"}</definedName>
    <definedName name="deded" localSheetId="28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localSheetId="0" hidden="1">{"via1",#N/A,TRUE,"general";"via2",#N/A,TRUE,"general";"via3",#N/A,TRUE,"general"}</definedName>
    <definedName name="defd" localSheetId="28" hidden="1">{"via1",#N/A,TRUE,"general";"via2",#N/A,TRUE,"general";"via3",#N/A,TRUE,"general"}</definedName>
    <definedName name="defd" hidden="1">{"via1",#N/A,TRUE,"general";"via2",#N/A,TRUE,"general";"via3",#N/A,TRUE,"general"}</definedName>
    <definedName name="demanto">#REF!</definedName>
    <definedName name="des" localSheetId="0">Mano de [45]obra!$G$8:$G$8</definedName>
    <definedName name="des" localSheetId="12">Mano de [45]obra!$G$8:$G$8</definedName>
    <definedName name="des" localSheetId="13">Mano de [45]obra!$G$8:$G$8</definedName>
    <definedName name="des" localSheetId="1">Mano de [45]obra!$G$8:$G$8</definedName>
    <definedName name="des" localSheetId="2">Mano de [45]obra!$G$8:$G$8</definedName>
    <definedName name="des" localSheetId="28">Mano de [45]obra!$G$8:$G$8</definedName>
    <definedName name="des" localSheetId="29">Mano de [45]obra!$G$8:$G$8</definedName>
    <definedName name="des">Mano de [45]obra!$G$8:$G$8</definedName>
    <definedName name="DESCRIPCION_EQUIPO">[46]Equipos!$B$4:$B$60</definedName>
    <definedName name="design">'[47]Design (3)'!$A$12:$CM$71</definedName>
    <definedName name="design2">[47]Design!$A$24:$CM$66</definedName>
    <definedName name="DEX" localSheetId="0">#REF!</definedName>
    <definedName name="DEX">#REF!</definedName>
    <definedName name="DF" localSheetId="0">#REF!</definedName>
    <definedName name="DF">#REF!</definedName>
    <definedName name="dfa" localSheetId="0" hidden="1">{"TAB1",#N/A,TRUE,"GENERAL";"TAB2",#N/A,TRUE,"GENERAL";"TAB3",#N/A,TRUE,"GENERAL";"TAB4",#N/A,TRUE,"GENERAL";"TAB5",#N/A,TRUE,"GENERAL"}</definedName>
    <definedName name="dfa" localSheetId="28" hidden="1">{"TAB1",#N/A,TRUE,"GENERAL";"TAB2",#N/A,TRUE,"GENERAL";"TAB3",#N/A,TRUE,"GENERAL";"TAB4",#N/A,TRUE,"GENERAL";"TAB5",#N/A,TRUE,"GENERAL"}</definedName>
    <definedName name="dfa" hidden="1">{"TAB1",#N/A,TRUE,"GENERAL";"TAB2",#N/A,TRUE,"GENERAL";"TAB3",#N/A,TRUE,"GENERAL";"TAB4",#N/A,TRUE,"GENERAL";"TAB5",#N/A,TRUE,"GENERAL"}</definedName>
    <definedName name="dfasd" localSheetId="0" hidden="1">{"TAB1",#N/A,TRUE,"GENERAL";"TAB2",#N/A,TRUE,"GENERAL";"TAB3",#N/A,TRUE,"GENERAL";"TAB4",#N/A,TRUE,"GENERAL";"TAB5",#N/A,TRUE,"GENERAL"}</definedName>
    <definedName name="dfasd" localSheetId="28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localSheetId="0" hidden="1">{"via1",#N/A,TRUE,"general";"via2",#N/A,TRUE,"general";"via3",#N/A,TRUE,"general"}</definedName>
    <definedName name="DFBNJ" localSheetId="28" hidden="1">{"via1",#N/A,TRUE,"general";"via2",#N/A,TRUE,"general";"via3",#N/A,TRUE,"general"}</definedName>
    <definedName name="DFBNJ" hidden="1">{"via1",#N/A,TRUE,"general";"via2",#N/A,TRUE,"general";"via3",#N/A,TRUE,"general"}</definedName>
    <definedName name="dfds" localSheetId="0" hidden="1">{"TAB1",#N/A,TRUE,"GENERAL";"TAB2",#N/A,TRUE,"GENERAL";"TAB3",#N/A,TRUE,"GENERAL";"TAB4",#N/A,TRUE,"GENERAL";"TAB5",#N/A,TRUE,"GENERAL"}</definedName>
    <definedName name="dfds" localSheetId="28" hidden="1">{"TAB1",#N/A,TRUE,"GENERAL";"TAB2",#N/A,TRUE,"GENERAL";"TAB3",#N/A,TRUE,"GENERAL";"TAB4",#N/A,TRUE,"GENERAL";"TAB5",#N/A,TRUE,"GENERAL"}</definedName>
    <definedName name="dfds" hidden="1">{"TAB1",#N/A,TRUE,"GENERAL";"TAB2",#N/A,TRUE,"GENERAL";"TAB3",#N/A,TRUE,"GENERAL";"TAB4",#N/A,TRUE,"GENERAL";"TAB5",#N/A,TRUE,"GENERAL"}</definedName>
    <definedName name="dfdsfi" localSheetId="0" hidden="1">{"via1",#N/A,TRUE,"general";"via2",#N/A,TRUE,"general";"via3",#N/A,TRUE,"general"}</definedName>
    <definedName name="dfdsfi" localSheetId="28" hidden="1">{"via1",#N/A,TRUE,"general";"via2",#N/A,TRUE,"general";"via3",#N/A,TRUE,"general"}</definedName>
    <definedName name="dfdsfi" hidden="1">{"via1",#N/A,TRUE,"general";"via2",#N/A,TRUE,"general";"via3",#N/A,TRUE,"general"}</definedName>
    <definedName name="dffffe" localSheetId="0" hidden="1">{"TAB1",#N/A,TRUE,"GENERAL";"TAB2",#N/A,TRUE,"GENERAL";"TAB3",#N/A,TRUE,"GENERAL";"TAB4",#N/A,TRUE,"GENERAL";"TAB5",#N/A,TRUE,"GENERAL"}</definedName>
    <definedName name="dffffe" localSheetId="28" hidden="1">{"TAB1",#N/A,TRUE,"GENERAL";"TAB2",#N/A,TRUE,"GENERAL";"TAB3",#N/A,TRUE,"GENERAL";"TAB4",#N/A,TRUE,"GENERAL";"TAB5",#N/A,TRUE,"GENERAL"}</definedName>
    <definedName name="dffffe" hidden="1">{"TAB1",#N/A,TRUE,"GENERAL";"TAB2",#N/A,TRUE,"GENERAL";"TAB3",#N/A,TRUE,"GENERAL";"TAB4",#N/A,TRUE,"GENERAL";"TAB5",#N/A,TRUE,"GENERAL"}</definedName>
    <definedName name="DFG" localSheetId="0" hidden="1">{"via1",#N/A,TRUE,"general";"via2",#N/A,TRUE,"general";"via3",#N/A,TRUE,"general"}</definedName>
    <definedName name="DFG" localSheetId="28" hidden="1">{"via1",#N/A,TRUE,"general";"via2",#N/A,TRUE,"general";"via3",#N/A,TRUE,"general"}</definedName>
    <definedName name="DFG" hidden="1">{"via1",#N/A,TRUE,"general";"via2",#N/A,TRUE,"general";"via3",#N/A,TRUE,"general"}</definedName>
    <definedName name="DFGBHJ" localSheetId="0" hidden="1">{"via1",#N/A,TRUE,"general";"via2",#N/A,TRUE,"general";"via3",#N/A,TRUE,"general"}</definedName>
    <definedName name="DFGBHJ" localSheetId="28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localSheetId="0" hidden="1">{"via1",#N/A,TRUE,"general";"via2",#N/A,TRUE,"general";"via3",#N/A,TRUE,"general"}</definedName>
    <definedName name="DFGDFG" localSheetId="28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localSheetId="0" hidden="1">{"TAB1",#N/A,TRUE,"GENERAL";"TAB2",#N/A,TRUE,"GENERAL";"TAB3",#N/A,TRUE,"GENERAL";"TAB4",#N/A,TRUE,"GENERAL";"TAB5",#N/A,TRUE,"GENERAL"}</definedName>
    <definedName name="DFGDYYB" localSheetId="28" hidden="1">{"TAB1",#N/A,TRUE,"GENERAL";"TAB2",#N/A,TRUE,"GENERAL";"TAB3",#N/A,TRUE,"GENERAL";"TAB4",#N/A,TRUE,"GENERAL";"TAB5",#N/A,TRUE,"GENERAL"}</definedName>
    <definedName name="DFGDYYB" hidden="1">{"TAB1",#N/A,TRUE,"GENERAL";"TAB2",#N/A,TRUE,"GENERAL";"TAB3",#N/A,TRUE,"GENERAL";"TAB4",#N/A,TRUE,"GENERAL";"TAB5",#N/A,TRUE,"GENERAL"}</definedName>
    <definedName name="dfgf" localSheetId="0" hidden="1">{"via1",#N/A,TRUE,"general";"via2",#N/A,TRUE,"general";"via3",#N/A,TRUE,"general"}</definedName>
    <definedName name="dfgf" localSheetId="28" hidden="1">{"via1",#N/A,TRUE,"general";"via2",#N/A,TRUE,"general";"via3",#N/A,TRUE,"general"}</definedName>
    <definedName name="dfgf" hidden="1">{"via1",#N/A,TRUE,"general";"via2",#N/A,TRUE,"general";"via3",#N/A,TRUE,"general"}</definedName>
    <definedName name="DFGFBOP" localSheetId="0" hidden="1">{"TAB1",#N/A,TRUE,"GENERAL";"TAB2",#N/A,TRUE,"GENERAL";"TAB3",#N/A,TRUE,"GENERAL";"TAB4",#N/A,TRUE,"GENERAL";"TAB5",#N/A,TRUE,"GENERAL"}</definedName>
    <definedName name="DFGFBOP" localSheetId="28" hidden="1">{"TAB1",#N/A,TRUE,"GENERAL";"TAB2",#N/A,TRUE,"GENERAL";"TAB3",#N/A,TRUE,"GENERAL";"TAB4",#N/A,TRUE,"GENERAL";"TAB5",#N/A,TRUE,"GENERAL"}</definedName>
    <definedName name="DFGFBOP" hidden="1">{"TAB1",#N/A,TRUE,"GENERAL";"TAB2",#N/A,TRUE,"GENERAL";"TAB3",#N/A,TRUE,"GENERAL";"TAB4",#N/A,TRUE,"GENERAL";"TAB5",#N/A,TRUE,"GENERAL"}</definedName>
    <definedName name="DFGFDG" localSheetId="0" hidden="1">{"TAB1",#N/A,TRUE,"GENERAL";"TAB2",#N/A,TRUE,"GENERAL";"TAB3",#N/A,TRUE,"GENERAL";"TAB4",#N/A,TRUE,"GENERAL";"TAB5",#N/A,TRUE,"GENERAL"}</definedName>
    <definedName name="DFGFDG" localSheetId="28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localSheetId="0" hidden="1">{"TAB1",#N/A,TRUE,"GENERAL";"TAB2",#N/A,TRUE,"GENERAL";"TAB3",#N/A,TRUE,"GENERAL";"TAB4",#N/A,TRUE,"GENERAL";"TAB5",#N/A,TRUE,"GENERAL"}</definedName>
    <definedName name="DFGV" localSheetId="28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localSheetId="0" hidden="1">{"TAB1",#N/A,TRUE,"GENERAL";"TAB2",#N/A,TRUE,"GENERAL";"TAB3",#N/A,TRUE,"GENERAL";"TAB4",#N/A,TRUE,"GENERAL";"TAB5",#N/A,TRUE,"GENERAL"}</definedName>
    <definedName name="dfgypuj" localSheetId="28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localSheetId="0" hidden="1">{"TAB1",#N/A,TRUE,"GENERAL";"TAB2",#N/A,TRUE,"GENERAL";"TAB3",#N/A,TRUE,"GENERAL";"TAB4",#N/A,TRUE,"GENERAL";"TAB5",#N/A,TRUE,"GENERAL"}</definedName>
    <definedName name="dfh" localSheetId="28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localSheetId="0" hidden="1">{"via1",#N/A,TRUE,"general";"via2",#N/A,TRUE,"general";"via3",#N/A,TRUE,"general"}</definedName>
    <definedName name="dfhdr" localSheetId="28" hidden="1">{"via1",#N/A,TRUE,"general";"via2",#N/A,TRUE,"general";"via3",#N/A,TRUE,"general"}</definedName>
    <definedName name="dfhdr" hidden="1">{"via1",#N/A,TRUE,"general";"via2",#N/A,TRUE,"general";"via3",#N/A,TRUE,"general"}</definedName>
    <definedName name="dfhgh" localSheetId="0" hidden="1">{"via1",#N/A,TRUE,"general";"via2",#N/A,TRUE,"general";"via3",#N/A,TRUE,"general"}</definedName>
    <definedName name="dfhgh" localSheetId="28" hidden="1">{"via1",#N/A,TRUE,"general";"via2",#N/A,TRUE,"general";"via3",#N/A,TRUE,"general"}</definedName>
    <definedName name="dfhgh" hidden="1">{"via1",#N/A,TRUE,"general";"via2",#N/A,TRUE,"general";"via3",#N/A,TRUE,"general"}</definedName>
    <definedName name="dfj" localSheetId="0" hidden="1">{"via1",#N/A,TRUE,"general";"via2",#N/A,TRUE,"general";"via3",#N/A,TRUE,"general"}</definedName>
    <definedName name="dfj" localSheetId="28" hidden="1">{"via1",#N/A,TRUE,"general";"via2",#N/A,TRUE,"general";"via3",#N/A,TRUE,"general"}</definedName>
    <definedName name="dfj" hidden="1">{"via1",#N/A,TRUE,"general";"via2",#N/A,TRUE,"general";"via3",#N/A,TRUE,"general"}</definedName>
    <definedName name="DFRFRF" localSheetId="0" hidden="1">{"via1",#N/A,TRUE,"general";"via2",#N/A,TRUE,"general";"via3",#N/A,TRUE,"general"}</definedName>
    <definedName name="DFRFRF" localSheetId="28" hidden="1">{"via1",#N/A,TRUE,"general";"via2",#N/A,TRUE,"general";"via3",#N/A,TRUE,"general"}</definedName>
    <definedName name="DFRFRF" hidden="1">{"via1",#N/A,TRUE,"general";"via2",#N/A,TRUE,"general";"via3",#N/A,TRUE,"general"}</definedName>
    <definedName name="DFVUI" localSheetId="0" hidden="1">{"via1",#N/A,TRUE,"general";"via2",#N/A,TRUE,"general";"via3",#N/A,TRUE,"general"}</definedName>
    <definedName name="DFVUI" localSheetId="28" hidden="1">{"via1",#N/A,TRUE,"general";"via2",#N/A,TRUE,"general";"via3",#N/A,TRUE,"general"}</definedName>
    <definedName name="DFVUI" hidden="1">{"via1",#N/A,TRUE,"general";"via2",#N/A,TRUE,"general";"via3",#N/A,TRUE,"general"}</definedName>
    <definedName name="dg" localSheetId="0" hidden="1">{"via1",#N/A,TRUE,"general";"via2",#N/A,TRUE,"general";"via3",#N/A,TRUE,"general"}</definedName>
    <definedName name="dg" localSheetId="28" hidden="1">{"via1",#N/A,TRUE,"general";"via2",#N/A,TRUE,"general";"via3",#N/A,TRUE,"general"}</definedName>
    <definedName name="dg" hidden="1">{"via1",#N/A,TRUE,"general";"via2",#N/A,TRUE,"general";"via3",#N/A,TRUE,"general"}</definedName>
    <definedName name="dgdgr" localSheetId="0" hidden="1">{"via1",#N/A,TRUE,"general";"via2",#N/A,TRUE,"general";"via3",#N/A,TRUE,"general"}</definedName>
    <definedName name="dgdgr" localSheetId="28" hidden="1">{"via1",#N/A,TRUE,"general";"via2",#N/A,TRUE,"general";"via3",#N/A,TRUE,"general"}</definedName>
    <definedName name="dgdgr" hidden="1">{"via1",#N/A,TRUE,"general";"via2",#N/A,TRUE,"general";"via3",#N/A,TRUE,"general"}</definedName>
    <definedName name="dgfd" localSheetId="0" hidden="1">{"TAB1",#N/A,TRUE,"GENERAL";"TAB2",#N/A,TRUE,"GENERAL";"TAB3",#N/A,TRUE,"GENERAL";"TAB4",#N/A,TRUE,"GENERAL";"TAB5",#N/A,TRUE,"GENERAL"}</definedName>
    <definedName name="dgfd" localSheetId="28" hidden="1">{"TAB1",#N/A,TRUE,"GENERAL";"TAB2",#N/A,TRUE,"GENERAL";"TAB3",#N/A,TRUE,"GENERAL";"TAB4",#N/A,TRUE,"GENERAL";"TAB5",#N/A,TRUE,"GENERAL"}</definedName>
    <definedName name="dgfd" hidden="1">{"TAB1",#N/A,TRUE,"GENERAL";"TAB2",#N/A,TRUE,"GENERAL";"TAB3",#N/A,TRUE,"GENERAL";"TAB4",#N/A,TRUE,"GENERAL";"TAB5",#N/A,TRUE,"GENERAL"}</definedName>
    <definedName name="DGFDFVSDF" localSheetId="0" hidden="1">{"via1",#N/A,TRUE,"general";"via2",#N/A,TRUE,"general";"via3",#N/A,TRUE,"general"}</definedName>
    <definedName name="DGFDFVSDF" localSheetId="28" hidden="1">{"via1",#N/A,TRUE,"general";"via2",#N/A,TRUE,"general";"via3",#N/A,TRUE,"general"}</definedName>
    <definedName name="DGFDFVSDF" hidden="1">{"via1",#N/A,TRUE,"general";"via2",#N/A,TRUE,"general";"via3",#N/A,TRUE,"general"}</definedName>
    <definedName name="dgfdg" localSheetId="0" hidden="1">{"via1",#N/A,TRUE,"general";"via2",#N/A,TRUE,"general";"via3",#N/A,TRUE,"general"}</definedName>
    <definedName name="dgfdg" localSheetId="28" hidden="1">{"via1",#N/A,TRUE,"general";"via2",#N/A,TRUE,"general";"via3",#N/A,TRUE,"general"}</definedName>
    <definedName name="dgfdg" hidden="1">{"via1",#N/A,TRUE,"general";"via2",#N/A,TRUE,"general";"via3",#N/A,TRUE,"general"}</definedName>
    <definedName name="DGFG" localSheetId="0" hidden="1">{"via1",#N/A,TRUE,"general";"via2",#N/A,TRUE,"general";"via3",#N/A,TRUE,"general"}</definedName>
    <definedName name="DGFG" localSheetId="28" hidden="1">{"via1",#N/A,TRUE,"general";"via2",#N/A,TRUE,"general";"via3",#N/A,TRUE,"general"}</definedName>
    <definedName name="DGFG" hidden="1">{"via1",#N/A,TRUE,"general";"via2",#N/A,TRUE,"general";"via3",#N/A,TRUE,"general"}</definedName>
    <definedName name="dgfsado" localSheetId="0" hidden="1">{"TAB1",#N/A,TRUE,"GENERAL";"TAB2",#N/A,TRUE,"GENERAL";"TAB3",#N/A,TRUE,"GENERAL";"TAB4",#N/A,TRUE,"GENERAL";"TAB5",#N/A,TRUE,"GENERAL"}</definedName>
    <definedName name="dgfsado" localSheetId="28" hidden="1">{"TAB1",#N/A,TRUE,"GENERAL";"TAB2",#N/A,TRUE,"GENERAL";"TAB3",#N/A,TRUE,"GENERAL";"TAB4",#N/A,TRUE,"GENERAL";"TAB5",#N/A,TRUE,"GENERAL"}</definedName>
    <definedName name="dgfsado" hidden="1">{"TAB1",#N/A,TRUE,"GENERAL";"TAB2",#N/A,TRUE,"GENERAL";"TAB3",#N/A,TRUE,"GENERAL";"TAB4",#N/A,TRUE,"GENERAL";"TAB5",#N/A,TRUE,"GENERAL"}</definedName>
    <definedName name="dghfs">#REF!</definedName>
    <definedName name="dgrdeb" localSheetId="0" hidden="1">{"TAB1",#N/A,TRUE,"GENERAL";"TAB2",#N/A,TRUE,"GENERAL";"TAB3",#N/A,TRUE,"GENERAL";"TAB4",#N/A,TRUE,"GENERAL";"TAB5",#N/A,TRUE,"GENERAL"}</definedName>
    <definedName name="dgrdeb" localSheetId="28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localSheetId="0" hidden="1">{"via1",#N/A,TRUE,"general";"via2",#N/A,TRUE,"general";"via3",#N/A,TRUE,"general"}</definedName>
    <definedName name="dgreg" localSheetId="28" hidden="1">{"via1",#N/A,TRUE,"general";"via2",#N/A,TRUE,"general";"via3",#N/A,TRUE,"general"}</definedName>
    <definedName name="dgreg" hidden="1">{"via1",#N/A,TRUE,"general";"via2",#N/A,TRUE,"general";"via3",#N/A,TRUE,"general"}</definedName>
    <definedName name="DH" localSheetId="0" hidden="1">{"via1",#N/A,TRUE,"general";"via2",#N/A,TRUE,"general";"via3",#N/A,TRUE,"general"}</definedName>
    <definedName name="DH" localSheetId="28" hidden="1">{"via1",#N/A,TRUE,"general";"via2",#N/A,TRUE,"general";"via3",#N/A,TRUE,"general"}</definedName>
    <definedName name="DH" hidden="1">{"via1",#N/A,TRUE,"general";"via2",#N/A,TRUE,"general";"via3",#N/A,TRUE,"general"}</definedName>
    <definedName name="dhdth" localSheetId="0" hidden="1">{"TAB1",#N/A,TRUE,"GENERAL";"TAB2",#N/A,TRUE,"GENERAL";"TAB3",#N/A,TRUE,"GENERAL";"TAB4",#N/A,TRUE,"GENERAL";"TAB5",#N/A,TRUE,"GENERAL"}</definedName>
    <definedName name="dhdth" localSheetId="28" hidden="1">{"TAB1",#N/A,TRUE,"GENERAL";"TAB2",#N/A,TRUE,"GENERAL";"TAB3",#N/A,TRUE,"GENERAL";"TAB4",#N/A,TRUE,"GENERAL";"TAB5",#N/A,TRUE,"GENERAL"}</definedName>
    <definedName name="dhdth" hidden="1">{"TAB1",#N/A,TRUE,"GENERAL";"TAB2",#N/A,TRUE,"GENERAL";"TAB3",#N/A,TRUE,"GENERAL";"TAB4",#N/A,TRUE,"GENERAL";"TAB5",#N/A,TRUE,"GENERAL"}</definedName>
    <definedName name="dhgh" localSheetId="0" hidden="1">{"via1",#N/A,TRUE,"general";"via2",#N/A,TRUE,"general";"via3",#N/A,TRUE,"general"}</definedName>
    <definedName name="dhgh" localSheetId="28" hidden="1">{"via1",#N/A,TRUE,"general";"via2",#N/A,TRUE,"general";"via3",#N/A,TRUE,"general"}</definedName>
    <definedName name="dhgh" hidden="1">{"via1",#N/A,TRUE,"general";"via2",#N/A,TRUE,"general";"via3",#N/A,TRUE,"general"}</definedName>
    <definedName name="DIA">[20]PRESUPUESTO!$B$13</definedName>
    <definedName name="DIAME" localSheetId="0">#REF!</definedName>
    <definedName name="DIAME">#REF!</definedName>
    <definedName name="diametros" localSheetId="0">#REF!</definedName>
    <definedName name="diametros">#REF!</definedName>
    <definedName name="djdytj" localSheetId="0" hidden="1">{"TAB1",#N/A,TRUE,"GENERAL";"TAB2",#N/A,TRUE,"GENERAL";"TAB3",#N/A,TRUE,"GENERAL";"TAB4",#N/A,TRUE,"GENERAL";"TAB5",#N/A,TRUE,"GENERAL"}</definedName>
    <definedName name="djdytj" localSheetId="28" hidden="1">{"TAB1",#N/A,TRUE,"GENERAL";"TAB2",#N/A,TRUE,"GENERAL";"TAB3",#N/A,TRUE,"GENERAL";"TAB4",#N/A,TRUE,"GENERAL";"TAB5",#N/A,TRUE,"GENERAL"}</definedName>
    <definedName name="djdytj" hidden="1">{"TAB1",#N/A,TRUE,"GENERAL";"TAB2",#N/A,TRUE,"GENERAL";"TAB3",#N/A,TRUE,"GENERAL";"TAB4",#N/A,TRUE,"GENERAL";"TAB5",#N/A,TRUE,"GENERAL"}</definedName>
    <definedName name="DQ">#REF!</definedName>
    <definedName name="dry" localSheetId="0" hidden="1">{"via1",#N/A,TRUE,"general";"via2",#N/A,TRUE,"general";"via3",#N/A,TRUE,"general"}</definedName>
    <definedName name="dry" localSheetId="28" hidden="1">{"via1",#N/A,TRUE,"general";"via2",#N/A,TRUE,"general";"via3",#N/A,TRUE,"general"}</definedName>
    <definedName name="dry" hidden="1">{"via1",#N/A,TRUE,"general";"via2",#N/A,TRUE,"general";"via3",#N/A,TRUE,"general"}</definedName>
    <definedName name="DSAD" localSheetId="0" hidden="1">{"via1",#N/A,TRUE,"general";"via2",#N/A,TRUE,"general";"via3",#N/A,TRUE,"general"}</definedName>
    <definedName name="DSAD" localSheetId="28" hidden="1">{"via1",#N/A,TRUE,"general";"via2",#N/A,TRUE,"general";"via3",#N/A,TRUE,"general"}</definedName>
    <definedName name="DSAD" hidden="1">{"via1",#N/A,TRUE,"general";"via2",#N/A,TRUE,"general";"via3",#N/A,TRUE,"general"}</definedName>
    <definedName name="dsadfp" localSheetId="0" hidden="1">{"TAB1",#N/A,TRUE,"GENERAL";"TAB2",#N/A,TRUE,"GENERAL";"TAB3",#N/A,TRUE,"GENERAL";"TAB4",#N/A,TRUE,"GENERAL";"TAB5",#N/A,TRUE,"GENERAL"}</definedName>
    <definedName name="dsadfp" localSheetId="28" hidden="1">{"TAB1",#N/A,TRUE,"GENERAL";"TAB2",#N/A,TRUE,"GENERAL";"TAB3",#N/A,TRUE,"GENERAL";"TAB4",#N/A,TRUE,"GENERAL";"TAB5",#N/A,TRUE,"GENERAL"}</definedName>
    <definedName name="dsadfp" hidden="1">{"TAB1",#N/A,TRUE,"GENERAL";"TAB2",#N/A,TRUE,"GENERAL";"TAB3",#N/A,TRUE,"GENERAL";"TAB4",#N/A,TRUE,"GENERAL";"TAB5",#N/A,TRUE,"GENERAL"}</definedName>
    <definedName name="Dsbcm">#REF!</definedName>
    <definedName name="DSD" localSheetId="0" hidden="1">{"via1",#N/A,TRUE,"general";"via2",#N/A,TRUE,"general";"via3",#N/A,TRUE,"general"}</definedName>
    <definedName name="DSD" localSheetId="28" hidden="1">{"via1",#N/A,TRUE,"general";"via2",#N/A,TRUE,"general";"via3",#N/A,TRUE,"general"}</definedName>
    <definedName name="DSD" hidden="1">{"via1",#N/A,TRUE,"general";"via2",#N/A,TRUE,"general";"via3",#N/A,TRUE,"general"}</definedName>
    <definedName name="dsdads4" localSheetId="0" hidden="1">{"TAB1",#N/A,TRUE,"GENERAL";"TAB2",#N/A,TRUE,"GENERAL";"TAB3",#N/A,TRUE,"GENERAL";"TAB4",#N/A,TRUE,"GENERAL";"TAB5",#N/A,TRUE,"GENERAL"}</definedName>
    <definedName name="dsdads4" localSheetId="28" hidden="1">{"TAB1",#N/A,TRUE,"GENERAL";"TAB2",#N/A,TRUE,"GENERAL";"TAB3",#N/A,TRUE,"GENERAL";"TAB4",#N/A,TRUE,"GENERAL";"TAB5",#N/A,TRUE,"GENERAL"}</definedName>
    <definedName name="dsdads4" hidden="1">{"TAB1",#N/A,TRUE,"GENERAL";"TAB2",#N/A,TRUE,"GENERAL";"TAB3",#N/A,TRUE,"GENERAL";"TAB4",#N/A,TRUE,"GENERAL";"TAB5",#N/A,TRUE,"GENERAL"}</definedName>
    <definedName name="DSF" localSheetId="0" hidden="1">{"via1",#N/A,TRUE,"general";"via2",#N/A,TRUE,"general";"via3",#N/A,TRUE,"general"}</definedName>
    <definedName name="DSF" localSheetId="28" hidden="1">{"via1",#N/A,TRUE,"general";"via2",#N/A,TRUE,"general";"via3",#N/A,TRUE,"general"}</definedName>
    <definedName name="DSF" hidden="1">{"via1",#N/A,TRUE,"general";"via2",#N/A,TRUE,"general";"via3",#N/A,TRUE,"general"}</definedName>
    <definedName name="DSFCVTY" localSheetId="0" hidden="1">{"TAB1",#N/A,TRUE,"GENERAL";"TAB2",#N/A,TRUE,"GENERAL";"TAB3",#N/A,TRUE,"GENERAL";"TAB4",#N/A,TRUE,"GENERAL";"TAB5",#N/A,TRUE,"GENERAL"}</definedName>
    <definedName name="DSFCVTY" localSheetId="28" hidden="1">{"TAB1",#N/A,TRUE,"GENERAL";"TAB2",#N/A,TRUE,"GENERAL";"TAB3",#N/A,TRUE,"GENERAL";"TAB4",#N/A,TRUE,"GENERAL";"TAB5",#N/A,TRUE,"GENERAL"}</definedName>
    <definedName name="DSFCVTY" hidden="1">{"TAB1",#N/A,TRUE,"GENERAL";"TAB2",#N/A,TRUE,"GENERAL";"TAB3",#N/A,TRUE,"GENERAL";"TAB4",#N/A,TRUE,"GENERAL";"TAB5",#N/A,TRUE,"GENERAL"}</definedName>
    <definedName name="dsfg" localSheetId="0" hidden="1">{"via1",#N/A,TRUE,"general";"via2",#N/A,TRUE,"general";"via3",#N/A,TRUE,"general"}</definedName>
    <definedName name="dsfg" localSheetId="28" hidden="1">{"via1",#N/A,TRUE,"general";"via2",#N/A,TRUE,"general";"via3",#N/A,TRUE,"general"}</definedName>
    <definedName name="dsfg" hidden="1">{"via1",#N/A,TRUE,"general";"via2",#N/A,TRUE,"general";"via3",#N/A,TRUE,"general"}</definedName>
    <definedName name="dsfhgfdh" localSheetId="0" hidden="1">{"TAB1",#N/A,TRUE,"GENERAL";"TAB2",#N/A,TRUE,"GENERAL";"TAB3",#N/A,TRUE,"GENERAL";"TAB4",#N/A,TRUE,"GENERAL";"TAB5",#N/A,TRUE,"GENERAL"}</definedName>
    <definedName name="dsfhgfdh" localSheetId="28" hidden="1">{"TAB1",#N/A,TRUE,"GENERAL";"TAB2",#N/A,TRUE,"GENERAL";"TAB3",#N/A,TRUE,"GENERAL";"TAB4",#N/A,TRUE,"GENERAL";"TAB5",#N/A,TRUE,"GENERAL"}</definedName>
    <definedName name="dsfhgfdh" hidden="1">{"TAB1",#N/A,TRUE,"GENERAL";"TAB2",#N/A,TRUE,"GENERAL";"TAB3",#N/A,TRUE,"GENERAL";"TAB4",#N/A,TRUE,"GENERAL";"TAB5",#N/A,TRUE,"GENERAL"}</definedName>
    <definedName name="dsfsdf" localSheetId="0" hidden="1">{"via1",#N/A,TRUE,"general";"via2",#N/A,TRUE,"general";"via3",#N/A,TRUE,"general"}</definedName>
    <definedName name="dsfsdf" localSheetId="28" hidden="1">{"via1",#N/A,TRUE,"general";"via2",#N/A,TRUE,"general";"via3",#N/A,TRUE,"general"}</definedName>
    <definedName name="dsfsdf" hidden="1">{"via1",#N/A,TRUE,"general";"via2",#N/A,TRUE,"general";"via3",#N/A,TRUE,"general"}</definedName>
    <definedName name="DSFSDFCXV" localSheetId="0" hidden="1">{"TAB1",#N/A,TRUE,"GENERAL";"TAB2",#N/A,TRUE,"GENERAL";"TAB3",#N/A,TRUE,"GENERAL";"TAB4",#N/A,TRUE,"GENERAL";"TAB5",#N/A,TRUE,"GENERAL"}</definedName>
    <definedName name="DSFSDFCXV" localSheetId="28" hidden="1">{"TAB1",#N/A,TRUE,"GENERAL";"TAB2",#N/A,TRUE,"GENERAL";"TAB3",#N/A,TRUE,"GENERAL";"TAB4",#N/A,TRUE,"GENERAL";"TAB5",#N/A,TRUE,"GENERAL"}</definedName>
    <definedName name="DSFSDFCXV" hidden="1">{"TAB1",#N/A,TRUE,"GENERAL";"TAB2",#N/A,TRUE,"GENERAL";"TAB3",#N/A,TRUE,"GENERAL";"TAB4",#N/A,TRUE,"GENERAL";"TAB5",#N/A,TRUE,"GENERAL"}</definedName>
    <definedName name="dsfsvm" localSheetId="0" hidden="1">{"TAB1",#N/A,TRUE,"GENERAL";"TAB2",#N/A,TRUE,"GENERAL";"TAB3",#N/A,TRUE,"GENERAL";"TAB4",#N/A,TRUE,"GENERAL";"TAB5",#N/A,TRUE,"GENERAL"}</definedName>
    <definedName name="dsfsvm" localSheetId="28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localSheetId="0" hidden="1">{"via1",#N/A,TRUE,"general";"via2",#N/A,TRUE,"general";"via3",#N/A,TRUE,"general"}</definedName>
    <definedName name="dsftbv" localSheetId="28" hidden="1">{"via1",#N/A,TRUE,"general";"via2",#N/A,TRUE,"general";"via3",#N/A,TRUE,"general"}</definedName>
    <definedName name="dsftbv" hidden="1">{"via1",#N/A,TRUE,"general";"via2",#N/A,TRUE,"general";"via3",#N/A,TRUE,"general"}</definedName>
    <definedName name="dtrhj" localSheetId="0" hidden="1">{"via1",#N/A,TRUE,"general";"via2",#N/A,TRUE,"general";"via3",#N/A,TRUE,"general"}</definedName>
    <definedName name="dtrhj" localSheetId="28" hidden="1">{"via1",#N/A,TRUE,"general";"via2",#N/A,TRUE,"general";"via3",#N/A,TRUE,"general"}</definedName>
    <definedName name="dtrhj" hidden="1">{"via1",#N/A,TRUE,"general";"via2",#N/A,TRUE,"general";"via3",#N/A,TRUE,"general"}</definedName>
    <definedName name="dxfgg" localSheetId="0" hidden="1">{"via1",#N/A,TRUE,"general";"via2",#N/A,TRUE,"general";"via3",#N/A,TRUE,"general"}</definedName>
    <definedName name="dxfgg" localSheetId="28" hidden="1">{"via1",#N/A,TRUE,"general";"via2",#N/A,TRUE,"general";"via3",#N/A,TRUE,"general"}</definedName>
    <definedName name="dxfgg" hidden="1">{"via1",#N/A,TRUE,"general";"via2",#N/A,TRUE,"general";"via3",#N/A,TRUE,"general"}</definedName>
    <definedName name="e">#REF!</definedName>
    <definedName name="e3e33" localSheetId="0" hidden="1">{"via1",#N/A,TRUE,"general";"via2",#N/A,TRUE,"general";"via3",#N/A,TRUE,"general"}</definedName>
    <definedName name="e3e33" localSheetId="28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localSheetId="0" hidden="1">{"TAB1",#N/A,TRUE,"GENERAL";"TAB2",#N/A,TRUE,"GENERAL";"TAB3",#N/A,TRUE,"GENERAL";"TAB4",#N/A,TRUE,"GENERAL";"TAB5",#N/A,TRUE,"GENERAL"}</definedName>
    <definedName name="EDEDWSWQA" localSheetId="28" hidden="1">{"TAB1",#N/A,TRUE,"GENERAL";"TAB2",#N/A,TRUE,"GENERAL";"TAB3",#N/A,TRUE,"GENERAL";"TAB4",#N/A,TRUE,"GENERAL";"TAB5",#N/A,TRUE,"GENERAL"}</definedName>
    <definedName name="EDEDWSWQA" hidden="1">{"TAB1",#N/A,TRUE,"GENERAL";"TAB2",#N/A,TRUE,"GENERAL";"TAB3",#N/A,TRUE,"GENERAL";"TAB4",#N/A,TRUE,"GENERAL";"TAB5",#N/A,TRUE,"GENERAL"}</definedName>
    <definedName name="edgfhmn" localSheetId="0" hidden="1">{"via1",#N/A,TRUE,"general";"via2",#N/A,TRUE,"general";"via3",#N/A,TRUE,"general"}</definedName>
    <definedName name="edgfhmn" localSheetId="28" hidden="1">{"via1",#N/A,TRUE,"general";"via2",#N/A,TRUE,"general";"via3",#N/A,TRUE,"general"}</definedName>
    <definedName name="edgfhmn" hidden="1">{"via1",#N/A,TRUE,"general";"via2",#N/A,TRUE,"general";"via3",#N/A,TRUE,"general"}</definedName>
    <definedName name="EE" localSheetId="0">'1.1'!ERR</definedName>
    <definedName name="EE" localSheetId="28">'2.7'!ERR</definedName>
    <definedName name="EE">[0]!ERR</definedName>
    <definedName name="eeedfr" localSheetId="0" hidden="1">{"TAB1",#N/A,TRUE,"GENERAL";"TAB2",#N/A,TRUE,"GENERAL";"TAB3",#N/A,TRUE,"GENERAL";"TAB4",#N/A,TRUE,"GENERAL";"TAB5",#N/A,TRUE,"GENERAL"}</definedName>
    <definedName name="eeedfr" localSheetId="28" hidden="1">{"TAB1",#N/A,TRUE,"GENERAL";"TAB2",#N/A,TRUE,"GENERAL";"TAB3",#N/A,TRUE,"GENERAL";"TAB4",#N/A,TRUE,"GENERAL";"TAB5",#N/A,TRUE,"GENERAL"}</definedName>
    <definedName name="eeedfr" hidden="1">{"TAB1",#N/A,TRUE,"GENERAL";"TAB2",#N/A,TRUE,"GENERAL";"TAB3",#N/A,TRUE,"GENERAL";"TAB4",#N/A,TRUE,"GENERAL";"TAB5",#N/A,TRUE,"GENERAL"}</definedName>
    <definedName name="eeeeer" localSheetId="0" hidden="1">{"TAB1",#N/A,TRUE,"GENERAL";"TAB2",#N/A,TRUE,"GENERAL";"TAB3",#N/A,TRUE,"GENERAL";"TAB4",#N/A,TRUE,"GENERAL";"TAB5",#N/A,TRUE,"GENERAL"}</definedName>
    <definedName name="eeeeer" localSheetId="28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localSheetId="0" hidden="1">{"via1",#N/A,TRUE,"general";"via2",#N/A,TRUE,"general";"via3",#N/A,TRUE,"general"}</definedName>
    <definedName name="eeerfd" localSheetId="28" hidden="1">{"via1",#N/A,TRUE,"general";"via2",#N/A,TRUE,"general";"via3",#N/A,TRUE,"general"}</definedName>
    <definedName name="eeerfd" hidden="1">{"via1",#N/A,TRUE,"general";"via2",#N/A,TRUE,"general";"via3",#N/A,TRUE,"general"}</definedName>
    <definedName name="efef" localSheetId="0" hidden="1">{"TAB1",#N/A,TRUE,"GENERAL";"TAB2",#N/A,TRUE,"GENERAL";"TAB3",#N/A,TRUE,"GENERAL";"TAB4",#N/A,TRUE,"GENERAL";"TAB5",#N/A,TRUE,"GENERAL"}</definedName>
    <definedName name="efef" localSheetId="28" hidden="1">{"TAB1",#N/A,TRUE,"GENERAL";"TAB2",#N/A,TRUE,"GENERAL";"TAB3",#N/A,TRUE,"GENERAL";"TAB4",#N/A,TRUE,"GENERAL";"TAB5",#N/A,TRUE,"GENERAL"}</definedName>
    <definedName name="efef" hidden="1">{"TAB1",#N/A,TRUE,"GENERAL";"TAB2",#N/A,TRUE,"GENERAL";"TAB3",#N/A,TRUE,"GENERAL";"TAB4",#N/A,TRUE,"GENERAL";"TAB5",#N/A,TRUE,"GENERAL"}</definedName>
    <definedName name="efer" localSheetId="0" hidden="1">{"via1",#N/A,TRUE,"general";"via2",#N/A,TRUE,"general";"via3",#N/A,TRUE,"general"}</definedName>
    <definedName name="efer" localSheetId="28" hidden="1">{"via1",#N/A,TRUE,"general";"via2",#N/A,TRUE,"general";"via3",#N/A,TRUE,"general"}</definedName>
    <definedName name="efer" hidden="1">{"via1",#N/A,TRUE,"general";"via2",#N/A,TRUE,"general";"via3",#N/A,TRUE,"general"}</definedName>
    <definedName name="egeg" localSheetId="0" hidden="1">{"TAB1",#N/A,TRUE,"GENERAL";"TAB2",#N/A,TRUE,"GENERAL";"TAB3",#N/A,TRUE,"GENERAL";"TAB4",#N/A,TRUE,"GENERAL";"TAB5",#N/A,TRUE,"GENERAL"}</definedName>
    <definedName name="egeg" localSheetId="28" hidden="1">{"TAB1",#N/A,TRUE,"GENERAL";"TAB2",#N/A,TRUE,"GENERAL";"TAB3",#N/A,TRUE,"GENERAL";"TAB4",#N/A,TRUE,"GENERAL";"TAB5",#N/A,TRUE,"GENERAL"}</definedName>
    <definedName name="egeg" hidden="1">{"TAB1",#N/A,TRUE,"GENERAL";"TAB2",#N/A,TRUE,"GENERAL";"TAB3",#N/A,TRUE,"GENERAL";"TAB4",#N/A,TRUE,"GENERAL";"TAB5",#N/A,TRUE,"GENERAL"}</definedName>
    <definedName name="egtrgthrt" localSheetId="0" hidden="1">{"TAB1",#N/A,TRUE,"GENERAL";"TAB2",#N/A,TRUE,"GENERAL";"TAB3",#N/A,TRUE,"GENERAL";"TAB4",#N/A,TRUE,"GENERAL";"TAB5",#N/A,TRUE,"GENERAL"}</definedName>
    <definedName name="egtrgthrt" localSheetId="28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JEC">[20]PRESUPUESTO!$E$7</definedName>
    <definedName name="emanto" localSheetId="0">#REF!</definedName>
    <definedName name="emanto">#REF!</definedName>
    <definedName name="eme" localSheetId="0">'1.1'!ERR</definedName>
    <definedName name="eme" localSheetId="28">'2.7'!ERR</definedName>
    <definedName name="eme">[0]!ERR</definedName>
    <definedName name="Enchape_euro_o_corona">'[22]LISTADO DE MATERIALES Y EQUIPOS'!$B$65</definedName>
    <definedName name="Ene">[48]ENE!$A$12:$H$34</definedName>
    <definedName name="Ene_C">[48]ENE!$A$35:$H$52</definedName>
    <definedName name="EneFeb">'[49]Ene-Feb'!$A$12:$H$34</definedName>
    <definedName name="ENTRADASP" localSheetId="0">#REF!</definedName>
    <definedName name="ENTRADASP">#REF!</definedName>
    <definedName name="EQUI">[50]EQUIPO!$B$2:$B$36</definedName>
    <definedName name="equipo">[51]Equipo!$A$7:$A$65536</definedName>
    <definedName name="EQUIPO_1">[50]EQUIPO!$B$2:$D$36</definedName>
    <definedName name="Equipo_de_soldadura">'[22]LISTADO DE MATERIALES Y EQUIPOS'!$B$31</definedName>
    <definedName name="Equipos" localSheetId="0">#REF!</definedName>
    <definedName name="Equipos">#REF!</definedName>
    <definedName name="eqw" localSheetId="0" hidden="1">{"via1",#N/A,TRUE,"general";"via2",#N/A,TRUE,"general";"via3",#N/A,TRUE,"general"}</definedName>
    <definedName name="eqw" localSheetId="28" hidden="1">{"via1",#N/A,TRUE,"general";"via2",#N/A,TRUE,"general";"via3",#N/A,TRUE,"general"}</definedName>
    <definedName name="eqw" hidden="1">{"via1",#N/A,TRUE,"general";"via2",#N/A,TRUE,"general";"via3",#N/A,TRUE,"general"}</definedName>
    <definedName name="erg" localSheetId="0" hidden="1">{"TAB1",#N/A,TRUE,"GENERAL";"TAB2",#N/A,TRUE,"GENERAL";"TAB3",#N/A,TRUE,"GENERAL";"TAB4",#N/A,TRUE,"GENERAL";"TAB5",#N/A,TRUE,"GENERAL"}</definedName>
    <definedName name="erg" localSheetId="28" hidden="1">{"TAB1",#N/A,TRUE,"GENERAL";"TAB2",#N/A,TRUE,"GENERAL";"TAB3",#N/A,TRUE,"GENERAL";"TAB4",#N/A,TRUE,"GENERAL";"TAB5",#N/A,TRUE,"GENERAL"}</definedName>
    <definedName name="erg" hidden="1">{"TAB1",#N/A,TRUE,"GENERAL";"TAB2",#N/A,TRUE,"GENERAL";"TAB3",#N/A,TRUE,"GENERAL";"TAB4",#N/A,TRUE,"GENERAL";"TAB5",#N/A,TRUE,"GENERAL"}</definedName>
    <definedName name="erger" localSheetId="0" hidden="1">{"via1",#N/A,TRUE,"general";"via2",#N/A,TRUE,"general";"via3",#N/A,TRUE,"general"}</definedName>
    <definedName name="erger" localSheetId="28" hidden="1">{"via1",#N/A,TRUE,"general";"via2",#N/A,TRUE,"general";"via3",#N/A,TRUE,"general"}</definedName>
    <definedName name="erger" hidden="1">{"via1",#N/A,TRUE,"general";"via2",#N/A,TRUE,"general";"via3",#N/A,TRUE,"general"}</definedName>
    <definedName name="ergerg" localSheetId="0" hidden="1">{"via1",#N/A,TRUE,"general";"via2",#N/A,TRUE,"general";"via3",#N/A,TRUE,"general"}</definedName>
    <definedName name="ergerg" localSheetId="28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localSheetId="0" hidden="1">{"via1",#N/A,TRUE,"general";"via2",#N/A,TRUE,"general";"via3",#N/A,TRUE,"general"}</definedName>
    <definedName name="ergfegr" localSheetId="28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localSheetId="0" hidden="1">{"TAB1",#N/A,TRUE,"GENERAL";"TAB2",#N/A,TRUE,"GENERAL";"TAB3",#N/A,TRUE,"GENERAL";"TAB4",#N/A,TRUE,"GENERAL";"TAB5",#N/A,TRUE,"GENERAL"}</definedName>
    <definedName name="ergge" localSheetId="28" hidden="1">{"TAB1",#N/A,TRUE,"GENERAL";"TAB2",#N/A,TRUE,"GENERAL";"TAB3",#N/A,TRUE,"GENERAL";"TAB4",#N/A,TRUE,"GENERAL";"TAB5",#N/A,TRUE,"GENERAL"}</definedName>
    <definedName name="ergge" hidden="1">{"TAB1",#N/A,TRUE,"GENERAL";"TAB2",#N/A,TRUE,"GENERAL";"TAB3",#N/A,TRUE,"GENERAL";"TAB4",#N/A,TRUE,"GENERAL";"TAB5",#N/A,TRUE,"GENERAL"}</definedName>
    <definedName name="erggewg" localSheetId="0" hidden="1">{"via1",#N/A,TRUE,"general";"via2",#N/A,TRUE,"general";"via3",#N/A,TRUE,"general"}</definedName>
    <definedName name="erggewg" localSheetId="28" hidden="1">{"via1",#N/A,TRUE,"general";"via2",#N/A,TRUE,"general";"via3",#N/A,TRUE,"general"}</definedName>
    <definedName name="erggewg" hidden="1">{"via1",#N/A,TRUE,"general";"via2",#N/A,TRUE,"general";"via3",#N/A,TRUE,"general"}</definedName>
    <definedName name="ergreg" localSheetId="0" hidden="1">{"TAB1",#N/A,TRUE,"GENERAL";"TAB2",#N/A,TRUE,"GENERAL";"TAB3",#N/A,TRUE,"GENERAL";"TAB4",#N/A,TRUE,"GENERAL";"TAB5",#N/A,TRUE,"GENERAL"}</definedName>
    <definedName name="ergreg" localSheetId="28" hidden="1">{"TAB1",#N/A,TRUE,"GENERAL";"TAB2",#N/A,TRUE,"GENERAL";"TAB3",#N/A,TRUE,"GENERAL";"TAB4",#N/A,TRUE,"GENERAL";"TAB5",#N/A,TRUE,"GENERAL"}</definedName>
    <definedName name="ergreg" hidden="1">{"TAB1",#N/A,TRUE,"GENERAL";"TAB2",#N/A,TRUE,"GENERAL";"TAB3",#N/A,TRUE,"GENERAL";"TAB4",#N/A,TRUE,"GENERAL";"TAB5",#N/A,TRUE,"GENERAL"}</definedName>
    <definedName name="ergregerg" localSheetId="0" hidden="1">{"via1",#N/A,TRUE,"general";"via2",#N/A,TRUE,"general";"via3",#N/A,TRUE,"general"}</definedName>
    <definedName name="ergregerg" localSheetId="28" hidden="1">{"via1",#N/A,TRUE,"general";"via2",#N/A,TRUE,"general";"via3",#N/A,TRUE,"general"}</definedName>
    <definedName name="ergregerg" hidden="1">{"via1",#N/A,TRUE,"general";"via2",#N/A,TRUE,"general";"via3",#N/A,TRUE,"general"}</definedName>
    <definedName name="ergrg" localSheetId="0" hidden="1">{"TAB1",#N/A,TRUE,"GENERAL";"TAB2",#N/A,TRUE,"GENERAL";"TAB3",#N/A,TRUE,"GENERAL";"TAB4",#N/A,TRUE,"GENERAL";"TAB5",#N/A,TRUE,"GENERAL"}</definedName>
    <definedName name="ergrg" localSheetId="28" hidden="1">{"TAB1",#N/A,TRUE,"GENERAL";"TAB2",#N/A,TRUE,"GENERAL";"TAB3",#N/A,TRUE,"GENERAL";"TAB4",#N/A,TRUE,"GENERAL";"TAB5",#N/A,TRUE,"GENERAL"}</definedName>
    <definedName name="ergrg" hidden="1">{"TAB1",#N/A,TRUE,"GENERAL";"TAB2",#N/A,TRUE,"GENERAL";"TAB3",#N/A,TRUE,"GENERAL";"TAB4",#N/A,TRUE,"GENERAL";"TAB5",#N/A,TRUE,"GENERAL"}</definedName>
    <definedName name="ergweg" localSheetId="0" hidden="1">{"TAB1",#N/A,TRUE,"GENERAL";"TAB2",#N/A,TRUE,"GENERAL";"TAB3",#N/A,TRUE,"GENERAL";"TAB4",#N/A,TRUE,"GENERAL";"TAB5",#N/A,TRUE,"GENERAL"}</definedName>
    <definedName name="ergweg" localSheetId="28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localSheetId="0" hidden="1">{"via1",#N/A,TRUE,"general";"via2",#N/A,TRUE,"general";"via3",#N/A,TRUE,"general"}</definedName>
    <definedName name="ergwreg" localSheetId="28" hidden="1">{"via1",#N/A,TRUE,"general";"via2",#N/A,TRUE,"general";"via3",#N/A,TRUE,"general"}</definedName>
    <definedName name="ergwreg" hidden="1">{"via1",#N/A,TRUE,"general";"via2",#N/A,TRUE,"general";"via3",#N/A,TRUE,"general"}</definedName>
    <definedName name="erheyh" localSheetId="0" hidden="1">{"TAB1",#N/A,TRUE,"GENERAL";"TAB2",#N/A,TRUE,"GENERAL";"TAB3",#N/A,TRUE,"GENERAL";"TAB4",#N/A,TRUE,"GENERAL";"TAB5",#N/A,TRUE,"GENERAL"}</definedName>
    <definedName name="erheyh" localSheetId="28" hidden="1">{"TAB1",#N/A,TRUE,"GENERAL";"TAB2",#N/A,TRUE,"GENERAL";"TAB3",#N/A,TRUE,"GENERAL";"TAB4",#N/A,TRUE,"GENERAL";"TAB5",#N/A,TRUE,"GENERAL"}</definedName>
    <definedName name="erheyh" hidden="1">{"TAB1",#N/A,TRUE,"GENERAL";"TAB2",#N/A,TRUE,"GENERAL";"TAB3",#N/A,TRUE,"GENERAL";"TAB4",#N/A,TRUE,"GENERAL";"TAB5",#N/A,TRUE,"GENERAL"}</definedName>
    <definedName name="ERR" localSheetId="0">{"TAB1",#N/A,TRUE,"GENERAL";"TAB2",#N/A,TRUE,"GENERAL";"TAB3",#N/A,TRUE,"GENERAL";"TAB4",#N/A,TRUE,"GENERAL";"TAB5",#N/A,TRUE,"GENERAL"}</definedName>
    <definedName name="ERR" localSheetId="28">{"TAB1",#N/A,TRUE,"GENERAL";"TAB2",#N/A,TRUE,"GENERAL";"TAB3",#N/A,TRUE,"GENERAL";"TAB4",#N/A,TRUE,"GENERAL";"TAB5",#N/A,TRUE,"GENERAL"}</definedName>
    <definedName name="ERR">{"TAB1",#N/A,TRUE,"GENERAL";"TAB2",#N/A,TRUE,"GENERAL";"TAB3",#N/A,TRUE,"GENERAL";"TAB4",#N/A,TRUE,"GENERAL";"TAB5",#N/A,TRUE,"GENERAL"}</definedName>
    <definedName name="ert" localSheetId="0" hidden="1">{"via1",#N/A,TRUE,"general";"via2",#N/A,TRUE,"general";"via3",#N/A,TRUE,"general"}</definedName>
    <definedName name="ert" localSheetId="28" hidden="1">{"via1",#N/A,TRUE,"general";"via2",#N/A,TRUE,"general";"via3",#N/A,TRUE,"general"}</definedName>
    <definedName name="ert" hidden="1">{"via1",#N/A,TRUE,"general";"via2",#N/A,TRUE,"general";"via3",#N/A,TRUE,"general"}</definedName>
    <definedName name="erte" localSheetId="0" hidden="1">{"via1",#N/A,TRUE,"general";"via2",#N/A,TRUE,"general";"via3",#N/A,TRUE,"general"}</definedName>
    <definedName name="erte" localSheetId="28" hidden="1">{"via1",#N/A,TRUE,"general";"via2",#N/A,TRUE,"general";"via3",#N/A,TRUE,"general"}</definedName>
    <definedName name="erte" hidden="1">{"via1",#N/A,TRUE,"general";"via2",#N/A,TRUE,"general";"via3",#N/A,TRUE,"general"}</definedName>
    <definedName name="erter" localSheetId="0" hidden="1">{"TAB1",#N/A,TRUE,"GENERAL";"TAB2",#N/A,TRUE,"GENERAL";"TAB3",#N/A,TRUE,"GENERAL";"TAB4",#N/A,TRUE,"GENERAL";"TAB5",#N/A,TRUE,"GENERAL"}</definedName>
    <definedName name="erter" localSheetId="28" hidden="1">{"TAB1",#N/A,TRUE,"GENERAL";"TAB2",#N/A,TRUE,"GENERAL";"TAB3",#N/A,TRUE,"GENERAL";"TAB4",#N/A,TRUE,"GENERAL";"TAB5",#N/A,TRUE,"GENERAL"}</definedName>
    <definedName name="erter" hidden="1">{"TAB1",#N/A,TRUE,"GENERAL";"TAB2",#N/A,TRUE,"GENERAL";"TAB3",#N/A,TRUE,"GENERAL";"TAB4",#N/A,TRUE,"GENERAL";"TAB5",#N/A,TRUE,"GENERAL"}</definedName>
    <definedName name="ertert" localSheetId="0" hidden="1">{"via1",#N/A,TRUE,"general";"via2",#N/A,TRUE,"general";"via3",#N/A,TRUE,"general"}</definedName>
    <definedName name="ertert" localSheetId="28" hidden="1">{"via1",#N/A,TRUE,"general";"via2",#N/A,TRUE,"general";"via3",#N/A,TRUE,"general"}</definedName>
    <definedName name="ertert" hidden="1">{"via1",#N/A,TRUE,"general";"via2",#N/A,TRUE,"general";"via3",#N/A,TRUE,"general"}</definedName>
    <definedName name="ertgyhik" localSheetId="0" hidden="1">{"TAB1",#N/A,TRUE,"GENERAL";"TAB2",#N/A,TRUE,"GENERAL";"TAB3",#N/A,TRUE,"GENERAL";"TAB4",#N/A,TRUE,"GENERAL";"TAB5",#N/A,TRUE,"GENERAL"}</definedName>
    <definedName name="ertgyhik" localSheetId="28" hidden="1">{"TAB1",#N/A,TRUE,"GENERAL";"TAB2",#N/A,TRUE,"GENERAL";"TAB3",#N/A,TRUE,"GENERAL";"TAB4",#N/A,TRUE,"GENERAL";"TAB5",#N/A,TRUE,"GENERAL"}</definedName>
    <definedName name="ertgyhik" hidden="1">{"TAB1",#N/A,TRUE,"GENERAL";"TAB2",#N/A,TRUE,"GENERAL";"TAB3",#N/A,TRUE,"GENERAL";"TAB4",#N/A,TRUE,"GENERAL";"TAB5",#N/A,TRUE,"GENERAL"}</definedName>
    <definedName name="ertreb" localSheetId="0" hidden="1">{"via1",#N/A,TRUE,"general";"via2",#N/A,TRUE,"general";"via3",#N/A,TRUE,"general"}</definedName>
    <definedName name="ertreb" localSheetId="28" hidden="1">{"via1",#N/A,TRUE,"general";"via2",#N/A,TRUE,"general";"via3",#N/A,TRUE,"general"}</definedName>
    <definedName name="ertreb" hidden="1">{"via1",#N/A,TRUE,"general";"via2",#N/A,TRUE,"general";"via3",#N/A,TRUE,"general"}</definedName>
    <definedName name="ertret" localSheetId="0" hidden="1">{"TAB1",#N/A,TRUE,"GENERAL";"TAB2",#N/A,TRUE,"GENERAL";"TAB3",#N/A,TRUE,"GENERAL";"TAB4",#N/A,TRUE,"GENERAL";"TAB5",#N/A,TRUE,"GENERAL"}</definedName>
    <definedName name="ertret" localSheetId="28" hidden="1">{"TAB1",#N/A,TRUE,"GENERAL";"TAB2",#N/A,TRUE,"GENERAL";"TAB3",#N/A,TRUE,"GENERAL";"TAB4",#N/A,TRUE,"GENERAL";"TAB5",#N/A,TRUE,"GENERAL"}</definedName>
    <definedName name="ertret" hidden="1">{"TAB1",#N/A,TRUE,"GENERAL";"TAB2",#N/A,TRUE,"GENERAL";"TAB3",#N/A,TRUE,"GENERAL";"TAB4",#N/A,TRUE,"GENERAL";"TAB5",#N/A,TRUE,"GENERAL"}</definedName>
    <definedName name="erttret" localSheetId="0" hidden="1">{"via1",#N/A,TRUE,"general";"via2",#N/A,TRUE,"general";"via3",#N/A,TRUE,"general"}</definedName>
    <definedName name="erttret" localSheetId="28" hidden="1">{"via1",#N/A,TRUE,"general";"via2",#N/A,TRUE,"general";"via3",#N/A,TRUE,"general"}</definedName>
    <definedName name="erttret" hidden="1">{"via1",#N/A,TRUE,"general";"via2",#N/A,TRUE,"general";"via3",#N/A,TRUE,"general"}</definedName>
    <definedName name="ertuiy" localSheetId="0" hidden="1">{"via1",#N/A,TRUE,"general";"via2",#N/A,TRUE,"general";"via3",#N/A,TRUE,"general"}</definedName>
    <definedName name="ertuiy" localSheetId="28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localSheetId="0" hidden="1">{"TAB1",#N/A,TRUE,"GENERAL";"TAB2",#N/A,TRUE,"GENERAL";"TAB3",#N/A,TRUE,"GENERAL";"TAB4",#N/A,TRUE,"GENERAL";"TAB5",#N/A,TRUE,"GENERAL"}</definedName>
    <definedName name="ertwert" localSheetId="28" hidden="1">{"TAB1",#N/A,TRUE,"GENERAL";"TAB2",#N/A,TRUE,"GENERAL";"TAB3",#N/A,TRUE,"GENERAL";"TAB4",#N/A,TRUE,"GENERAL";"TAB5",#N/A,TRUE,"GENERAL"}</definedName>
    <definedName name="ertwert" hidden="1">{"TAB1",#N/A,TRUE,"GENERAL";"TAB2",#N/A,TRUE,"GENERAL";"TAB3",#N/A,TRUE,"GENERAL";"TAB4",#N/A,TRUE,"GENERAL";"TAB5",#N/A,TRUE,"GENERAL"}</definedName>
    <definedName name="eru" localSheetId="0" hidden="1">{"TAB1",#N/A,TRUE,"GENERAL";"TAB2",#N/A,TRUE,"GENERAL";"TAB3",#N/A,TRUE,"GENERAL";"TAB4",#N/A,TRUE,"GENERAL";"TAB5",#N/A,TRUE,"GENERAL"}</definedName>
    <definedName name="eru" localSheetId="28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localSheetId="0" hidden="1">{"via1",#N/A,TRUE,"general";"via2",#N/A,TRUE,"general";"via3",#N/A,TRUE,"general"}</definedName>
    <definedName name="ERV" localSheetId="28" hidden="1">{"via1",#N/A,TRUE,"general";"via2",#N/A,TRUE,"general";"via3",#N/A,TRUE,"general"}</definedName>
    <definedName name="ERV" hidden="1">{"via1",#N/A,TRUE,"general";"via2",#N/A,TRUE,"general";"via3",#N/A,TRUE,"general"}</definedName>
    <definedName name="erware" localSheetId="0" hidden="1">{"via1",#N/A,TRUE,"general";"via2",#N/A,TRUE,"general";"via3",#N/A,TRUE,"general"}</definedName>
    <definedName name="erware" localSheetId="28" hidden="1">{"via1",#N/A,TRUE,"general";"via2",#N/A,TRUE,"general";"via3",#N/A,TRUE,"general"}</definedName>
    <definedName name="erware" hidden="1">{"via1",#N/A,TRUE,"general";"via2",#N/A,TRUE,"general";"via3",#N/A,TRUE,"general"}</definedName>
    <definedName name="ERWER" localSheetId="0" hidden="1">{"via1",#N/A,TRUE,"general";"via2",#N/A,TRUE,"general";"via3",#N/A,TRUE,"general"}</definedName>
    <definedName name="ERWER" localSheetId="28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localSheetId="0" hidden="1">{"TAB1",#N/A,TRUE,"GENERAL";"TAB2",#N/A,TRUE,"GENERAL";"TAB3",#N/A,TRUE,"GENERAL";"TAB4",#N/A,TRUE,"GENERAL";"TAB5",#N/A,TRUE,"GENERAL"}</definedName>
    <definedName name="erwertd" localSheetId="28" hidden="1">{"TAB1",#N/A,TRUE,"GENERAL";"TAB2",#N/A,TRUE,"GENERAL";"TAB3",#N/A,TRUE,"GENERAL";"TAB4",#N/A,TRUE,"GENERAL";"TAB5",#N/A,TRUE,"GENERAL"}</definedName>
    <definedName name="erwertd" hidden="1">{"TAB1",#N/A,TRUE,"GENERAL";"TAB2",#N/A,TRUE,"GENERAL";"TAB3",#N/A,TRUE,"GENERAL";"TAB4",#N/A,TRUE,"GENERAL";"TAB5",#N/A,TRUE,"GENERAL"}</definedName>
    <definedName name="erwr" localSheetId="0" hidden="1">{"TAB1",#N/A,TRUE,"GENERAL";"TAB2",#N/A,TRUE,"GENERAL";"TAB3",#N/A,TRUE,"GENERAL";"TAB4",#N/A,TRUE,"GENERAL";"TAB5",#N/A,TRUE,"GENERAL"}</definedName>
    <definedName name="erwr" localSheetId="28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localSheetId="0" hidden="1">{"via1",#N/A,TRUE,"general";"via2",#N/A,TRUE,"general";"via3",#N/A,TRUE,"general"}</definedName>
    <definedName name="ERWRL" localSheetId="28" hidden="1">{"via1",#N/A,TRUE,"general";"via2",#N/A,TRUE,"general";"via3",#N/A,TRUE,"general"}</definedName>
    <definedName name="ERWRL" hidden="1">{"via1",#N/A,TRUE,"general";"via2",#N/A,TRUE,"general";"via3",#N/A,TRUE,"general"}</definedName>
    <definedName name="ery" localSheetId="0" hidden="1">{"via1",#N/A,TRUE,"general";"via2",#N/A,TRUE,"general";"via3",#N/A,TRUE,"general"}</definedName>
    <definedName name="ery" localSheetId="28" hidden="1">{"via1",#N/A,TRUE,"general";"via2",#N/A,TRUE,"general";"via3",#N/A,TRUE,"general"}</definedName>
    <definedName name="ery" hidden="1">{"via1",#N/A,TRUE,"general";"via2",#N/A,TRUE,"general";"via3",#N/A,TRUE,"general"}</definedName>
    <definedName name="eryhd" localSheetId="0" hidden="1">{"via1",#N/A,TRUE,"general";"via2",#N/A,TRUE,"general";"via3",#N/A,TRUE,"general"}</definedName>
    <definedName name="eryhd" localSheetId="28" hidden="1">{"via1",#N/A,TRUE,"general";"via2",#N/A,TRUE,"general";"via3",#N/A,TRUE,"general"}</definedName>
    <definedName name="eryhd" hidden="1">{"via1",#N/A,TRUE,"general";"via2",#N/A,TRUE,"general";"via3",#N/A,TRUE,"general"}</definedName>
    <definedName name="eryhdf" localSheetId="0" hidden="1">{"TAB1",#N/A,TRUE,"GENERAL";"TAB2",#N/A,TRUE,"GENERAL";"TAB3",#N/A,TRUE,"GENERAL";"TAB4",#N/A,TRUE,"GENERAL";"TAB5",#N/A,TRUE,"GENERAL"}</definedName>
    <definedName name="eryhdf" localSheetId="28" hidden="1">{"TAB1",#N/A,TRUE,"GENERAL";"TAB2",#N/A,TRUE,"GENERAL";"TAB3",#N/A,TRUE,"GENERAL";"TAB4",#N/A,TRUE,"GENERAL";"TAB5",#N/A,TRUE,"GENERAL"}</definedName>
    <definedName name="eryhdf" hidden="1">{"TAB1",#N/A,TRUE,"GENERAL";"TAB2",#N/A,TRUE,"GENERAL";"TAB3",#N/A,TRUE,"GENERAL";"TAB4",#N/A,TRUE,"GENERAL";"TAB5",#N/A,TRUE,"GENERAL"}</definedName>
    <definedName name="eryhk" localSheetId="0" hidden="1">{"TAB1",#N/A,TRUE,"GENERAL";"TAB2",#N/A,TRUE,"GENERAL";"TAB3",#N/A,TRUE,"GENERAL";"TAB4",#N/A,TRUE,"GENERAL";"TAB5",#N/A,TRUE,"GENERAL"}</definedName>
    <definedName name="eryhk" localSheetId="28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localSheetId="0" hidden="1">{"TAB1",#N/A,TRUE,"GENERAL";"TAB2",#N/A,TRUE,"GENERAL";"TAB3",#N/A,TRUE,"GENERAL";"TAB4",#N/A,TRUE,"GENERAL";"TAB5",#N/A,TRUE,"GENERAL"}</definedName>
    <definedName name="eryhrf" localSheetId="28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localSheetId="0" hidden="1">{"TAB1",#N/A,TRUE,"GENERAL";"TAB2",#N/A,TRUE,"GENERAL";"TAB3",#N/A,TRUE,"GENERAL";"TAB4",#N/A,TRUE,"GENERAL";"TAB5",#N/A,TRUE,"GENERAL"}</definedName>
    <definedName name="eryre" localSheetId="28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localSheetId="0" hidden="1">{"via1",#N/A,TRUE,"general";"via2",#N/A,TRUE,"general";"via3",#N/A,TRUE,"general"}</definedName>
    <definedName name="erytd" localSheetId="28" hidden="1">{"via1",#N/A,TRUE,"general";"via2",#N/A,TRUE,"general";"via3",#N/A,TRUE,"general"}</definedName>
    <definedName name="erytd" hidden="1">{"via1",#N/A,TRUE,"general";"via2",#N/A,TRUE,"general";"via3",#N/A,TRUE,"general"}</definedName>
    <definedName name="eryty" localSheetId="0" hidden="1">{"via1",#N/A,TRUE,"general";"via2",#N/A,TRUE,"general";"via3",#N/A,TRUE,"general"}</definedName>
    <definedName name="eryty" localSheetId="28" hidden="1">{"via1",#N/A,TRUE,"general";"via2",#N/A,TRUE,"general";"via3",#N/A,TRUE,"general"}</definedName>
    <definedName name="eryty" hidden="1">{"via1",#N/A,TRUE,"general";"via2",#N/A,TRUE,"general";"via3",#N/A,TRUE,"general"}</definedName>
    <definedName name="eryy" localSheetId="0" hidden="1">{"via1",#N/A,TRUE,"general";"via2",#N/A,TRUE,"general";"via3",#N/A,TRUE,"general"}</definedName>
    <definedName name="eryy" localSheetId="28" hidden="1">{"via1",#N/A,TRUE,"general";"via2",#N/A,TRUE,"general";"via3",#N/A,TRUE,"general"}</definedName>
    <definedName name="eryy" hidden="1">{"via1",#N/A,TRUE,"general";"via2",#N/A,TRUE,"general";"via3",#N/A,TRUE,"general"}</definedName>
    <definedName name="ES" localSheetId="0">'1.1'!ERR</definedName>
    <definedName name="ES" localSheetId="28">'2.7'!ERR</definedName>
    <definedName name="ES">[0]!ERR</definedName>
    <definedName name="esp" localSheetId="0">#REF!</definedName>
    <definedName name="esp" localSheetId="28">#REF!</definedName>
    <definedName name="esp">#REF!</definedName>
    <definedName name="ESPECIFICACION" localSheetId="0">#REF!</definedName>
    <definedName name="ESPECIFICACION" localSheetId="28">#REF!</definedName>
    <definedName name="ESPECIFICACION">#REF!</definedName>
    <definedName name="Especificación">#REF!</definedName>
    <definedName name="ESPECIFICACION2">#REF!</definedName>
    <definedName name="ESPECIFICACIOON">#REF!</definedName>
    <definedName name="ESPYUU">#REF!</definedName>
    <definedName name="ESTAC">[11]BASE!$D$341</definedName>
    <definedName name="ESTADO_ACUEDUCTO">#REF!</definedName>
    <definedName name="ESTADO_ALCANTARILLADO">#REF!</definedName>
    <definedName name="ESTOP">[10]BASE!$D$396</definedName>
    <definedName name="Estuco_gl">'[22]LISTADO DE MATERIALES Y EQUIPOS'!$B$64</definedName>
    <definedName name="Eternit__8">'[22]LISTADO DE MATERIALES Y EQUIPOS'!$B$56</definedName>
    <definedName name="etertgg" localSheetId="0" hidden="1">{"via1",#N/A,TRUE,"general";"via2",#N/A,TRUE,"general";"via3",#N/A,TRUE,"general"}</definedName>
    <definedName name="etertgg" localSheetId="28" hidden="1">{"via1",#N/A,TRUE,"general";"via2",#N/A,TRUE,"general";"via3",#N/A,TRUE,"general"}</definedName>
    <definedName name="etertgg" hidden="1">{"via1",#N/A,TRUE,"general";"via2",#N/A,TRUE,"general";"via3",#N/A,TRUE,"general"}</definedName>
    <definedName name="etewt" localSheetId="0" hidden="1">{"TAB1",#N/A,TRUE,"GENERAL";"TAB2",#N/A,TRUE,"GENERAL";"TAB3",#N/A,TRUE,"GENERAL";"TAB4",#N/A,TRUE,"GENERAL";"TAB5",#N/A,TRUE,"GENERAL"}</definedName>
    <definedName name="etewt" localSheetId="28" hidden="1">{"TAB1",#N/A,TRUE,"GENERAL";"TAB2",#N/A,TRUE,"GENERAL";"TAB3",#N/A,TRUE,"GENERAL";"TAB4",#N/A,TRUE,"GENERAL";"TAB5",#N/A,TRUE,"GENERAL"}</definedName>
    <definedName name="etewt" hidden="1">{"TAB1",#N/A,TRUE,"GENERAL";"TAB2",#N/A,TRUE,"GENERAL";"TAB3",#N/A,TRUE,"GENERAL";"TAB4",#N/A,TRUE,"GENERAL";"TAB5",#N/A,TRUE,"GENERAL"}</definedName>
    <definedName name="etu" localSheetId="0" hidden="1">{"via1",#N/A,TRUE,"general";"via2",#N/A,TRUE,"general";"via3",#N/A,TRUE,"general"}</definedName>
    <definedName name="etu" localSheetId="28" hidden="1">{"via1",#N/A,TRUE,"general";"via2",#N/A,TRUE,"general";"via3",#N/A,TRUE,"general"}</definedName>
    <definedName name="etu" hidden="1">{"via1",#N/A,TRUE,"general";"via2",#N/A,TRUE,"general";"via3",#N/A,TRUE,"general"}</definedName>
    <definedName name="etueh" localSheetId="0" hidden="1">{"via1",#N/A,TRUE,"general";"via2",#N/A,TRUE,"general";"via3",#N/A,TRUE,"general"}</definedName>
    <definedName name="etueh" localSheetId="28" hidden="1">{"via1",#N/A,TRUE,"general";"via2",#N/A,TRUE,"general";"via3",#N/A,TRUE,"general"}</definedName>
    <definedName name="etueh" hidden="1">{"via1",#N/A,TRUE,"general";"via2",#N/A,TRUE,"general";"via3",#N/A,TRUE,"general"}</definedName>
    <definedName name="etyty" localSheetId="0" hidden="1">{"via1",#N/A,TRUE,"general";"via2",#N/A,TRUE,"general";"via3",#N/A,TRUE,"general"}</definedName>
    <definedName name="etyty" localSheetId="28" hidden="1">{"via1",#N/A,TRUE,"general";"via2",#N/A,TRUE,"general";"via3",#N/A,TRUE,"general"}</definedName>
    <definedName name="etyty" hidden="1">{"via1",#N/A,TRUE,"general";"via2",#N/A,TRUE,"general";"via3",#N/A,TRUE,"general"}</definedName>
    <definedName name="etyu" localSheetId="0" hidden="1">{"TAB1",#N/A,TRUE,"GENERAL";"TAB2",#N/A,TRUE,"GENERAL";"TAB3",#N/A,TRUE,"GENERAL";"TAB4",#N/A,TRUE,"GENERAL";"TAB5",#N/A,TRUE,"GENERAL"}</definedName>
    <definedName name="etyu" localSheetId="28" hidden="1">{"TAB1",#N/A,TRUE,"GENERAL";"TAB2",#N/A,TRUE,"GENERAL";"TAB3",#N/A,TRUE,"GENERAL";"TAB4",#N/A,TRUE,"GENERAL";"TAB5",#N/A,TRUE,"GENERAL"}</definedName>
    <definedName name="etyu" hidden="1">{"TAB1",#N/A,TRUE,"GENERAL";"TAB2",#N/A,TRUE,"GENERAL";"TAB3",#N/A,TRUE,"GENERAL";"TAB4",#N/A,TRUE,"GENERAL";"TAB5",#N/A,TRUE,"GENERAL"}</definedName>
    <definedName name="eu" localSheetId="0" hidden="1">{"via1",#N/A,TRUE,"general";"via2",#N/A,TRUE,"general";"via3",#N/A,TRUE,"general"}</definedName>
    <definedName name="eu" localSheetId="28" hidden="1">{"via1",#N/A,TRUE,"general";"via2",#N/A,TRUE,"general";"via3",#N/A,TRUE,"general"}</definedName>
    <definedName name="eu" hidden="1">{"via1",#N/A,TRUE,"general";"via2",#N/A,TRUE,"general";"via3",#N/A,TRUE,"general"}</definedName>
    <definedName name="eut" localSheetId="0" hidden="1">{"via1",#N/A,TRUE,"general";"via2",#N/A,TRUE,"general";"via3",#N/A,TRUE,"general"}</definedName>
    <definedName name="eut" localSheetId="28" hidden="1">{"via1",#N/A,TRUE,"general";"via2",#N/A,TRUE,"general";"via3",#N/A,TRUE,"general"}</definedName>
    <definedName name="eut" hidden="1">{"via1",#N/A,TRUE,"general";"via2",#N/A,TRUE,"general";"via3",#N/A,TRUE,"general"}</definedName>
    <definedName name="euyt" localSheetId="0" hidden="1">{"TAB1",#N/A,TRUE,"GENERAL";"TAB2",#N/A,TRUE,"GENERAL";"TAB3",#N/A,TRUE,"GENERAL";"TAB4",#N/A,TRUE,"GENERAL";"TAB5",#N/A,TRUE,"GENERAL"}</definedName>
    <definedName name="euyt" localSheetId="28" hidden="1">{"TAB1",#N/A,TRUE,"GENERAL";"TAB2",#N/A,TRUE,"GENERAL";"TAB3",#N/A,TRUE,"GENERAL";"TAB4",#N/A,TRUE,"GENERAL";"TAB5",#N/A,TRUE,"GENERAL"}</definedName>
    <definedName name="euyt" hidden="1">{"TAB1",#N/A,TRUE,"GENERAL";"TAB2",#N/A,TRUE,"GENERAL";"TAB3",#N/A,TRUE,"GENERAL";"TAB4",#N/A,TRUE,"GENERAL";"TAB5",#N/A,TRUE,"GENERAL"}</definedName>
    <definedName name="ewegt" localSheetId="0" hidden="1">{"TAB1",#N/A,TRUE,"GENERAL";"TAB2",#N/A,TRUE,"GENERAL";"TAB3",#N/A,TRUE,"GENERAL";"TAB4",#N/A,TRUE,"GENERAL";"TAB5",#N/A,TRUE,"GENERAL"}</definedName>
    <definedName name="ewegt" localSheetId="28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localSheetId="0" hidden="1">{"TAB1",#N/A,TRUE,"GENERAL";"TAB2",#N/A,TRUE,"GENERAL";"TAB3",#N/A,TRUE,"GENERAL";"TAB4",#N/A,TRUE,"GENERAL";"TAB5",#N/A,TRUE,"GENERAL"}</definedName>
    <definedName name="ewfewfg" localSheetId="28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localSheetId="0" hidden="1">{"TAB1",#N/A,TRUE,"GENERAL";"TAB2",#N/A,TRUE,"GENERAL";"TAB3",#N/A,TRUE,"GENERAL";"TAB4",#N/A,TRUE,"GENERAL";"TAB5",#N/A,TRUE,"GENERAL"}</definedName>
    <definedName name="ewre" localSheetId="28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localSheetId="0" hidden="1">{"TAB1",#N/A,TRUE,"GENERAL";"TAB2",#N/A,TRUE,"GENERAL";"TAB3",#N/A,TRUE,"GENERAL";"TAB4",#N/A,TRUE,"GENERAL";"TAB5",#N/A,TRUE,"GENERAL"}</definedName>
    <definedName name="ewrewf" localSheetId="28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localSheetId="0" hidden="1">{"TAB1",#N/A,TRUE,"GENERAL";"TAB2",#N/A,TRUE,"GENERAL";"TAB3",#N/A,TRUE,"GENERAL";"TAB4",#N/A,TRUE,"GENERAL";"TAB5",#N/A,TRUE,"GENERAL"}</definedName>
    <definedName name="ewrr" localSheetId="28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localSheetId="0" hidden="1">{"TAB1",#N/A,TRUE,"GENERAL";"TAB2",#N/A,TRUE,"GENERAL";"TAB3",#N/A,TRUE,"GENERAL";"TAB4",#N/A,TRUE,"GENERAL";"TAB5",#N/A,TRUE,"GENERAL"}</definedName>
    <definedName name="ewrt" localSheetId="28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localSheetId="0" hidden="1">{"TAB1",#N/A,TRUE,"GENERAL";"TAB2",#N/A,TRUE,"GENERAL";"TAB3",#N/A,TRUE,"GENERAL";"TAB4",#N/A,TRUE,"GENERAL";"TAB5",#N/A,TRUE,"GENERAL"}</definedName>
    <definedName name="ewrwer" localSheetId="28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">#REF!</definedName>
    <definedName name="exCEL">#REF!</definedName>
    <definedName name="Excel_BuiltIn__FilterDatabase">[52]Presupuesto_Via_distribuidora!$A$9:$H$344</definedName>
    <definedName name="Excel_BuiltIn_Print_Area">[52]Presupuesto_Via_distribuidora!$C$1:$H$344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>#REF!</definedName>
    <definedName name="Excel_BuiltIn_Print_Area_3">#REF!</definedName>
    <definedName name="Excel_BuiltIn_Print_Area_3_X">#REF!</definedName>
    <definedName name="Excel_BuiltIn_Print_Area_7">#REF!</definedName>
    <definedName name="Excel_BuiltIn_Print_Titles">[52]Presupuesto_Via_distribuidora!$A$2:$IV$8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1" localSheetId="0">#REF!</definedName>
    <definedName name="Excel_BuiltIn_Print_Titles_1_1_1">#REF!</definedName>
    <definedName name="Excel_BuiltIn_Print_Titles_10" localSheetId="0">[19]SKJ452!#REF!</definedName>
    <definedName name="Excel_BuiltIn_Print_Titles_10">[19]SKJ452!#REF!</definedName>
    <definedName name="Excel_BuiltIn_Print_Titles_11" localSheetId="0">[19]ITA878!#REF!</definedName>
    <definedName name="Excel_BuiltIn_Print_Titles_11">[19]ITA878!#REF!</definedName>
    <definedName name="Excel_BuiltIn_Print_Titles_12" localSheetId="0">'[19]AEA-944'!#REF!</definedName>
    <definedName name="Excel_BuiltIn_Print_Titles_12">'[19]AEA-944'!#REF!</definedName>
    <definedName name="Excel_BuiltIn_Print_Titles_13" localSheetId="0">'[19]DUB-823'!#REF!</definedName>
    <definedName name="Excel_BuiltIn_Print_Titles_13">'[19]DUB-823'!#REF!</definedName>
    <definedName name="Excel_BuiltIn_Print_Titles_14">'[19]GPI 526'!#REF!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Excel_BuiltIn_Print_Titles_17" localSheetId="0">#REF!</definedName>
    <definedName name="Excel_BuiltIn_Print_Titles_17">#REF!</definedName>
    <definedName name="Excel_BuiltIn_Print_Titles_18">#REF!</definedName>
    <definedName name="Excel_BuiltIn_Print_Titles_19">[19]XXJ617!#REF!</definedName>
    <definedName name="Excel_BuiltIn_Print_Titles_20" localSheetId="0">#REF!</definedName>
    <definedName name="Excel_BuiltIn_Print_Titles_20">#REF!</definedName>
    <definedName name="Excel_BuiltIn_Print_Titles_21">[19]SNG_855!#REF!</definedName>
    <definedName name="Excel_BuiltIn_Print_Titles_23" localSheetId="0">#REF!</definedName>
    <definedName name="Excel_BuiltIn_Print_Titles_23">#REF!</definedName>
    <definedName name="Excel_BuiltIn_Print_Titles_3" localSheetId="0">#REF!</definedName>
    <definedName name="Excel_BuiltIn_Print_Titles_3">#REF!</definedName>
    <definedName name="Excel_BuiltIn_Print_Titles_4" localSheetId="0">'[53]COSTOS CAMPAMENTO'!#REF!</definedName>
    <definedName name="Excel_BuiltIn_Print_Titles_4">'[53]COSTOS CAMPAMENTO'!#REF!</definedName>
    <definedName name="Excel_BuiltIn_Print_Titles_5" localSheetId="0">'[19]VEA 374'!#REF!</definedName>
    <definedName name="Excel_BuiltIn_Print_Titles_5">'[19]VEA 374'!#REF!</definedName>
    <definedName name="Excel_BuiltIn_Print_Titles_5_XX">'[19]VEA 374'!#REF!</definedName>
    <definedName name="Excel_BuiltIn_Print_Titles_6" localSheetId="0">#REF!</definedName>
    <definedName name="Excel_BuiltIn_Print_Titles_6">#REF!</definedName>
    <definedName name="Excel_BuiltIn_Print_Titles_7">[19]HFB024!#REF!</definedName>
    <definedName name="Excel_BuiltIn_Print_Titles_8" localSheetId="0">#REF!</definedName>
    <definedName name="Excel_BuiltIn_Print_Titles_8">#REF!</definedName>
    <definedName name="Excel_BuiltIn_Print_Titles_9">[19]PAJ825!#REF!</definedName>
    <definedName name="extra">'[54]Liquidación de Obra x Administr'!$C$3</definedName>
    <definedName name="FD" localSheetId="0">'1.1'!ERR</definedName>
    <definedName name="FD" localSheetId="28">'2.7'!ERR</definedName>
    <definedName name="FD">[0]!ERR</definedName>
    <definedName name="fda" localSheetId="0" hidden="1">{"TAB1",#N/A,TRUE,"GENERAL";"TAB2",#N/A,TRUE,"GENERAL";"TAB3",#N/A,TRUE,"GENERAL";"TAB4",#N/A,TRUE,"GENERAL";"TAB5",#N/A,TRUE,"GENERAL"}</definedName>
    <definedName name="fda" localSheetId="28" hidden="1">{"TAB1",#N/A,TRUE,"GENERAL";"TAB2",#N/A,TRUE,"GENERAL";"TAB3",#N/A,TRUE,"GENERAL";"TAB4",#N/A,TRUE,"GENERAL";"TAB5",#N/A,TRUE,"GENERAL"}</definedName>
    <definedName name="fda" hidden="1">{"TAB1",#N/A,TRUE,"GENERAL";"TAB2",#N/A,TRUE,"GENERAL";"TAB3",#N/A,TRUE,"GENERAL";"TAB4",#N/A,TRUE,"GENERAL";"TAB5",#N/A,TRUE,"GENERAL"}</definedName>
    <definedName name="fdbjp" localSheetId="0" hidden="1">{"TAB1",#N/A,TRUE,"GENERAL";"TAB2",#N/A,TRUE,"GENERAL";"TAB3",#N/A,TRUE,"GENERAL";"TAB4",#N/A,TRUE,"GENERAL";"TAB5",#N/A,TRUE,"GENERAL"}</definedName>
    <definedName name="fdbjp" localSheetId="28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localSheetId="0" hidden="1">{"TAB1",#N/A,TRUE,"GENERAL";"TAB2",#N/A,TRUE,"GENERAL";"TAB3",#N/A,TRUE,"GENERAL";"TAB4",#N/A,TRUE,"GENERAL";"TAB5",#N/A,TRUE,"GENERAL"}</definedName>
    <definedName name="fdf" localSheetId="28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localSheetId="0" hidden="1">{"via1",#N/A,TRUE,"general";"via2",#N/A,TRUE,"general";"via3",#N/A,TRUE,"general"}</definedName>
    <definedName name="fdg" localSheetId="28" hidden="1">{"via1",#N/A,TRUE,"general";"via2",#N/A,TRUE,"general";"via3",#N/A,TRUE,"general"}</definedName>
    <definedName name="fdg" hidden="1">{"via1",#N/A,TRUE,"general";"via2",#N/A,TRUE,"general";"via3",#N/A,TRUE,"general"}</definedName>
    <definedName name="FDGASDFASD" localSheetId="0">#REF!</definedName>
    <definedName name="FDGASDFASD" localSheetId="27">#REF!</definedName>
    <definedName name="FDGASDFASD">#REF!</definedName>
    <definedName name="FDGD" localSheetId="0" hidden="1">{"TAB1",#N/A,TRUE,"GENERAL";"TAB2",#N/A,TRUE,"GENERAL";"TAB3",#N/A,TRUE,"GENERAL";"TAB4",#N/A,TRUE,"GENERAL";"TAB5",#N/A,TRUE,"GENERAL"}</definedName>
    <definedName name="FDGD" localSheetId="28" hidden="1">{"TAB1",#N/A,TRUE,"GENERAL";"TAB2",#N/A,TRUE,"GENERAL";"TAB3",#N/A,TRUE,"GENERAL";"TAB4",#N/A,TRUE,"GENERAL";"TAB5",#N/A,TRUE,"GENERAL"}</definedName>
    <definedName name="FDGD" hidden="1">{"TAB1",#N/A,TRUE,"GENERAL";"TAB2",#N/A,TRUE,"GENERAL";"TAB3",#N/A,TRUE,"GENERAL";"TAB4",#N/A,TRUE,"GENERAL";"TAB5",#N/A,TRUE,"GENERAL"}</definedName>
    <definedName name="FDGFDBBP" localSheetId="0" hidden="1">{"TAB1",#N/A,TRUE,"GENERAL";"TAB2",#N/A,TRUE,"GENERAL";"TAB3",#N/A,TRUE,"GENERAL";"TAB4",#N/A,TRUE,"GENERAL";"TAB5",#N/A,TRUE,"GENERAL"}</definedName>
    <definedName name="FDGFDBBP" localSheetId="28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localSheetId="0" hidden="1">{"TAB1",#N/A,TRUE,"GENERAL";"TAB2",#N/A,TRUE,"GENERAL";"TAB3",#N/A,TRUE,"GENERAL";"TAB4",#N/A,TRUE,"GENERAL";"TAB5",#N/A,TRUE,"GENERAL"}</definedName>
    <definedName name="fdh" localSheetId="28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localSheetId="0" hidden="1">{"TAB1",#N/A,TRUE,"GENERAL";"TAB2",#N/A,TRUE,"GENERAL";"TAB3",#N/A,TRUE,"GENERAL";"TAB4",#N/A,TRUE,"GENERAL";"TAB5",#N/A,TRUE,"GENERAL"}</definedName>
    <definedName name="fdsf" localSheetId="28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localSheetId="0" hidden="1">{"TAB1",#N/A,TRUE,"GENERAL";"TAB2",#N/A,TRUE,"GENERAL";"TAB3",#N/A,TRUE,"GENERAL";"TAB4",#N/A,TRUE,"GENERAL";"TAB5",#N/A,TRUE,"GENERAL"}</definedName>
    <definedName name="fdsfds" localSheetId="28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localSheetId="0" hidden="1">{"via1",#N/A,TRUE,"general";"via2",#N/A,TRUE,"general";"via3",#N/A,TRUE,"general"}</definedName>
    <definedName name="fdsfdsf" localSheetId="28" hidden="1">{"via1",#N/A,TRUE,"general";"via2",#N/A,TRUE,"general";"via3",#N/A,TRUE,"general"}</definedName>
    <definedName name="fdsfdsf" hidden="1">{"via1",#N/A,TRUE,"general";"via2",#N/A,TRUE,"general";"via3",#N/A,TRUE,"general"}</definedName>
    <definedName name="fdsgfds" localSheetId="0" hidden="1">{"via1",#N/A,TRUE,"general";"via2",#N/A,TRUE,"general";"via3",#N/A,TRUE,"general"}</definedName>
    <definedName name="fdsgfds" localSheetId="28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localSheetId="0" hidden="1">{"TAB1",#N/A,TRUE,"GENERAL";"TAB2",#N/A,TRUE,"GENERAL";"TAB3",#N/A,TRUE,"GENERAL";"TAB4",#N/A,TRUE,"GENERAL";"TAB5",#N/A,TRUE,"GENERAL"}</definedName>
    <definedName name="fdsgsdfu" localSheetId="28" hidden="1">{"TAB1",#N/A,TRUE,"GENERAL";"TAB2",#N/A,TRUE,"GENERAL";"TAB3",#N/A,TRUE,"GENERAL";"TAB4",#N/A,TRUE,"GENERAL";"TAB5",#N/A,TRUE,"GENERAL"}</definedName>
    <definedName name="fdsgsdfu" hidden="1">{"TAB1",#N/A,TRUE,"GENERAL";"TAB2",#N/A,TRUE,"GENERAL";"TAB3",#N/A,TRUE,"GENERAL";"TAB4",#N/A,TRUE,"GENERAL";"TAB5",#N/A,TRUE,"GENERAL"}</definedName>
    <definedName name="FDSIO" localSheetId="0" hidden="1">{"TAB1",#N/A,TRUE,"GENERAL";"TAB2",#N/A,TRUE,"GENERAL";"TAB3",#N/A,TRUE,"GENERAL";"TAB4",#N/A,TRUE,"GENERAL";"TAB5",#N/A,TRUE,"GENERAL"}</definedName>
    <definedName name="FDSIO" localSheetId="28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dwssf">#REF!</definedName>
    <definedName name="Feb">[48]FEB!$A$12:$H$33</definedName>
    <definedName name="Feb_C">[48]FEB!$A$35:$H$51</definedName>
    <definedName name="FEGG" localSheetId="0">#REF!</definedName>
    <definedName name="FEGG">#REF!</definedName>
    <definedName name="fer">'[31]Res-Accide-10'!#REF!</definedName>
    <definedName name="ferfer" localSheetId="0" hidden="1">{"via1",#N/A,TRUE,"general";"via2",#N/A,TRUE,"general";"via3",#N/A,TRUE,"general"}</definedName>
    <definedName name="ferfer" localSheetId="28" hidden="1">{"via1",#N/A,TRUE,"general";"via2",#N/A,TRUE,"general";"via3",#N/A,TRUE,"general"}</definedName>
    <definedName name="ferfer" hidden="1">{"via1",#N/A,TRUE,"general";"via2",#N/A,TRUE,"general";"via3",#N/A,TRUE,"general"}</definedName>
    <definedName name="Festivos">'[55]días habiles 2015'!$D$2:$D$21</definedName>
    <definedName name="ff" localSheetId="0">'1.1'!ERR</definedName>
    <definedName name="ff" localSheetId="28">'2.7'!ERR</definedName>
    <definedName name="ff">[0]!ERR</definedName>
    <definedName name="fff" localSheetId="0" hidden="1">{"via1",#N/A,TRUE,"general";"via2",#N/A,TRUE,"general";"via3",#N/A,TRUE,"general"}</definedName>
    <definedName name="fff" localSheetId="28" hidden="1">{"via1",#N/A,TRUE,"general";"via2",#N/A,TRUE,"general";"via3",#N/A,TRUE,"general"}</definedName>
    <definedName name="fff" hidden="1">{"via1",#N/A,TRUE,"general";"via2",#N/A,TRUE,"general";"via3",#N/A,TRUE,"general"}</definedName>
    <definedName name="ffffd" localSheetId="0" hidden="1">{"via1",#N/A,TRUE,"general";"via2",#N/A,TRUE,"general";"via3",#N/A,TRUE,"general"}</definedName>
    <definedName name="ffffd" localSheetId="28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localSheetId="0" hidden="1">{"TAB1",#N/A,TRUE,"GENERAL";"TAB2",#N/A,TRUE,"GENERAL";"TAB3",#N/A,TRUE,"GENERAL";"TAB4",#N/A,TRUE,"GENERAL";"TAB5",#N/A,TRUE,"GENERAL"}</definedName>
    <definedName name="fffffft" localSheetId="28" hidden="1">{"TAB1",#N/A,TRUE,"GENERAL";"TAB2",#N/A,TRUE,"GENERAL";"TAB3",#N/A,TRUE,"GENERAL";"TAB4",#N/A,TRUE,"GENERAL";"TAB5",#N/A,TRUE,"GENERAL"}</definedName>
    <definedName name="fffffft" hidden="1">{"TAB1",#N/A,TRUE,"GENERAL";"TAB2",#N/A,TRUE,"GENERAL";"TAB3",#N/A,TRUE,"GENERAL";"TAB4",#N/A,TRUE,"GENERAL";"TAB5",#N/A,TRUE,"GENERAL"}</definedName>
    <definedName name="fffffik" localSheetId="0" hidden="1">{"TAB1",#N/A,TRUE,"GENERAL";"TAB2",#N/A,TRUE,"GENERAL";"TAB3",#N/A,TRUE,"GENERAL";"TAB4",#N/A,TRUE,"GENERAL";"TAB5",#N/A,TRUE,"GENERAL"}</definedName>
    <definedName name="fffffik" localSheetId="28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localSheetId="0" hidden="1">{"TAB1",#N/A,TRUE,"GENERAL";"TAB2",#N/A,TRUE,"GENERAL";"TAB3",#N/A,TRUE,"GENERAL";"TAB4",#N/A,TRUE,"GENERAL";"TAB5",#N/A,TRUE,"GENERAL"}</definedName>
    <definedName name="fffffj" localSheetId="28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localSheetId="0" hidden="1">{"via1",#N/A,TRUE,"general";"via2",#N/A,TRUE,"general";"via3",#N/A,TRUE,"general"}</definedName>
    <definedName name="ffffrd" localSheetId="28" hidden="1">{"via1",#N/A,TRUE,"general";"via2",#N/A,TRUE,"general";"via3",#N/A,TRUE,"general"}</definedName>
    <definedName name="ffffrd" hidden="1">{"via1",#N/A,TRUE,"general";"via2",#N/A,TRUE,"general";"via3",#N/A,TRUE,"general"}</definedName>
    <definedName name="ffffy" localSheetId="0" hidden="1">{"TAB1",#N/A,TRUE,"GENERAL";"TAB2",#N/A,TRUE,"GENERAL";"TAB3",#N/A,TRUE,"GENERAL";"TAB4",#N/A,TRUE,"GENERAL";"TAB5",#N/A,TRUE,"GENERAL"}</definedName>
    <definedName name="ffffy" localSheetId="28" hidden="1">{"TAB1",#N/A,TRUE,"GENERAL";"TAB2",#N/A,TRUE,"GENERAL";"TAB3",#N/A,TRUE,"GENERAL";"TAB4",#N/A,TRUE,"GENERAL";"TAB5",#N/A,TRUE,"GENERAL"}</definedName>
    <definedName name="ffffy" hidden="1">{"TAB1",#N/A,TRUE,"GENERAL";"TAB2",#N/A,TRUE,"GENERAL";"TAB3",#N/A,TRUE,"GENERAL";"TAB4",#N/A,TRUE,"GENERAL";"TAB5",#N/A,TRUE,"GENERAL"}</definedName>
    <definedName name="fffrfr" localSheetId="0" hidden="1">{"TAB1",#N/A,TRUE,"GENERAL";"TAB2",#N/A,TRUE,"GENERAL";"TAB3",#N/A,TRUE,"GENERAL";"TAB4",#N/A,TRUE,"GENERAL";"TAB5",#N/A,TRUE,"GENERAL"}</definedName>
    <definedName name="fffrfr" localSheetId="28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localSheetId="0" hidden="1">{"TAB1",#N/A,TRUE,"GENERAL";"TAB2",#N/A,TRUE,"GENERAL";"TAB3",#N/A,TRUE,"GENERAL";"TAB4",#N/A,TRUE,"GENERAL";"TAB5",#N/A,TRUE,"GENERAL"}</definedName>
    <definedName name="fffs" localSheetId="28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" localSheetId="0">'1.1'!ERR</definedName>
    <definedName name="fg" localSheetId="28">'2.7'!ERR</definedName>
    <definedName name="fg">[0]!ERR</definedName>
    <definedName name="fgdfg" localSheetId="0" hidden="1">{"TAB1",#N/A,TRUE,"GENERAL";"TAB2",#N/A,TRUE,"GENERAL";"TAB3",#N/A,TRUE,"GENERAL";"TAB4",#N/A,TRUE,"GENERAL";"TAB5",#N/A,TRUE,"GENERAL"}</definedName>
    <definedName name="fgdfg" localSheetId="28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localSheetId="0" hidden="1">{"via1",#N/A,TRUE,"general";"via2",#N/A,TRUE,"general";"via3",#N/A,TRUE,"general"}</definedName>
    <definedName name="fgdfsgr" localSheetId="28" hidden="1">{"via1",#N/A,TRUE,"general";"via2",#N/A,TRUE,"general";"via3",#N/A,TRUE,"general"}</definedName>
    <definedName name="fgdfsgr" hidden="1">{"via1",#N/A,TRUE,"general";"via2",#N/A,TRUE,"general";"via3",#N/A,TRUE,"general"}</definedName>
    <definedName name="fgdsfg" localSheetId="0" hidden="1">{"TAB1",#N/A,TRUE,"GENERAL";"TAB2",#N/A,TRUE,"GENERAL";"TAB3",#N/A,TRUE,"GENERAL";"TAB4",#N/A,TRUE,"GENERAL";"TAB5",#N/A,TRUE,"GENERAL"}</definedName>
    <definedName name="fgdsfg" localSheetId="28" hidden="1">{"TAB1",#N/A,TRUE,"GENERAL";"TAB2",#N/A,TRUE,"GENERAL";"TAB3",#N/A,TRUE,"GENERAL";"TAB4",#N/A,TRUE,"GENERAL";"TAB5",#N/A,TRUE,"GENERAL"}</definedName>
    <definedName name="fgdsfg" hidden="1">{"TAB1",#N/A,TRUE,"GENERAL";"TAB2",#N/A,TRUE,"GENERAL";"TAB3",#N/A,TRUE,"GENERAL";"TAB4",#N/A,TRUE,"GENERAL";"TAB5",#N/A,TRUE,"GENERAL"}</definedName>
    <definedName name="FGFDH" localSheetId="0" hidden="1">{"via1",#N/A,TRUE,"general";"via2",#N/A,TRUE,"general";"via3",#N/A,TRUE,"general"}</definedName>
    <definedName name="FGFDH" localSheetId="28" hidden="1">{"via1",#N/A,TRUE,"general";"via2",#N/A,TRUE,"general";"via3",#N/A,TRUE,"general"}</definedName>
    <definedName name="FGFDH" hidden="1">{"via1",#N/A,TRUE,"general";"via2",#N/A,TRUE,"general";"via3",#N/A,TRUE,"general"}</definedName>
    <definedName name="fgghhj" localSheetId="0" hidden="1">{"via1",#N/A,TRUE,"general";"via2",#N/A,TRUE,"general";"via3",#N/A,TRUE,"general"}</definedName>
    <definedName name="fgghhj" localSheetId="28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localSheetId="0" hidden="1">{"via1",#N/A,TRUE,"general";"via2",#N/A,TRUE,"general";"via3",#N/A,TRUE,"general"}</definedName>
    <definedName name="FGHFBC" localSheetId="28" hidden="1">{"via1",#N/A,TRUE,"general";"via2",#N/A,TRUE,"general";"via3",#N/A,TRUE,"general"}</definedName>
    <definedName name="FGHFBC" hidden="1">{"via1",#N/A,TRUE,"general";"via2",#N/A,TRUE,"general";"via3",#N/A,TRUE,"general"}</definedName>
    <definedName name="fghfg" localSheetId="0" hidden="1">{"TAB1",#N/A,TRUE,"GENERAL";"TAB2",#N/A,TRUE,"GENERAL";"TAB3",#N/A,TRUE,"GENERAL";"TAB4",#N/A,TRUE,"GENERAL";"TAB5",#N/A,TRUE,"GENERAL"}</definedName>
    <definedName name="fghfg" localSheetId="28" hidden="1">{"TAB1",#N/A,TRUE,"GENERAL";"TAB2",#N/A,TRUE,"GENERAL";"TAB3",#N/A,TRUE,"GENERAL";"TAB4",#N/A,TRUE,"GENERAL";"TAB5",#N/A,TRUE,"GENERAL"}</definedName>
    <definedName name="fghfg" hidden="1">{"TAB1",#N/A,TRUE,"GENERAL";"TAB2",#N/A,TRUE,"GENERAL";"TAB3",#N/A,TRUE,"GENERAL";"TAB4",#N/A,TRUE,"GENERAL";"TAB5",#N/A,TRUE,"GENERAL"}</definedName>
    <definedName name="fghfgh" localSheetId="0" hidden="1">{"via1",#N/A,TRUE,"general";"via2",#N/A,TRUE,"general";"via3",#N/A,TRUE,"general"}</definedName>
    <definedName name="fghfgh" localSheetId="28" hidden="1">{"via1",#N/A,TRUE,"general";"via2",#N/A,TRUE,"general";"via3",#N/A,TRUE,"general"}</definedName>
    <definedName name="fghfgh" hidden="1">{"via1",#N/A,TRUE,"general";"via2",#N/A,TRUE,"general";"via3",#N/A,TRUE,"general"}</definedName>
    <definedName name="FGHFW" localSheetId="0" hidden="1">{"via1",#N/A,TRUE,"general";"via2",#N/A,TRUE,"general";"via3",#N/A,TRUE,"general"}</definedName>
    <definedName name="FGHFW" localSheetId="28" hidden="1">{"via1",#N/A,TRUE,"general";"via2",#N/A,TRUE,"general";"via3",#N/A,TRUE,"general"}</definedName>
    <definedName name="FGHFW" hidden="1">{"via1",#N/A,TRUE,"general";"via2",#N/A,TRUE,"general";"via3",#N/A,TRUE,"general"}</definedName>
    <definedName name="fghhh" localSheetId="0" hidden="1">{"TAB1",#N/A,TRUE,"GENERAL";"TAB2",#N/A,TRUE,"GENERAL";"TAB3",#N/A,TRUE,"GENERAL";"TAB4",#N/A,TRUE,"GENERAL";"TAB5",#N/A,TRUE,"GENERAL"}</definedName>
    <definedName name="fghhh" localSheetId="28" hidden="1">{"TAB1",#N/A,TRUE,"GENERAL";"TAB2",#N/A,TRUE,"GENERAL";"TAB3",#N/A,TRUE,"GENERAL";"TAB4",#N/A,TRUE,"GENERAL";"TAB5",#N/A,TRUE,"GENERAL"}</definedName>
    <definedName name="fghhh" hidden="1">{"TAB1",#N/A,TRUE,"GENERAL";"TAB2",#N/A,TRUE,"GENERAL";"TAB3",#N/A,TRUE,"GENERAL";"TAB4",#N/A,TRUE,"GENERAL";"TAB5",#N/A,TRUE,"GENERAL"}</definedName>
    <definedName name="fghsfgh" localSheetId="0" hidden="1">{"via1",#N/A,TRUE,"general";"via2",#N/A,TRUE,"general";"via3",#N/A,TRUE,"general"}</definedName>
    <definedName name="fghsfgh" localSheetId="28" hidden="1">{"via1",#N/A,TRUE,"general";"via2",#N/A,TRUE,"general";"via3",#N/A,TRUE,"general"}</definedName>
    <definedName name="fghsfgh" hidden="1">{"via1",#N/A,TRUE,"general";"via2",#N/A,TRUE,"general";"via3",#N/A,TRUE,"general"}</definedName>
    <definedName name="fght" localSheetId="0" hidden="1">{"TAB1",#N/A,TRUE,"GENERAL";"TAB2",#N/A,TRUE,"GENERAL";"TAB3",#N/A,TRUE,"GENERAL";"TAB4",#N/A,TRUE,"GENERAL";"TAB5",#N/A,TRUE,"GENERAL"}</definedName>
    <definedName name="fght" localSheetId="28" hidden="1">{"TAB1",#N/A,TRUE,"GENERAL";"TAB2",#N/A,TRUE,"GENERAL";"TAB3",#N/A,TRUE,"GENERAL";"TAB4",#N/A,TRUE,"GENERAL";"TAB5",#N/A,TRUE,"GENERAL"}</definedName>
    <definedName name="fght" hidden="1">{"TAB1",#N/A,TRUE,"GENERAL";"TAB2",#N/A,TRUE,"GENERAL";"TAB3",#N/A,TRUE,"GENERAL";"TAB4",#N/A,TRUE,"GENERAL";"TAB5",#N/A,TRUE,"GENERAL"}</definedName>
    <definedName name="fgjgryi" localSheetId="0" hidden="1">{"TAB1",#N/A,TRUE,"GENERAL";"TAB2",#N/A,TRUE,"GENERAL";"TAB3",#N/A,TRUE,"GENERAL";"TAB4",#N/A,TRUE,"GENERAL";"TAB5",#N/A,TRUE,"GENERAL"}</definedName>
    <definedName name="fgjgryi" localSheetId="28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localSheetId="0" hidden="1">{"TAB1",#N/A,TRUE,"GENERAL";"TAB2",#N/A,TRUE,"GENERAL";"TAB3",#N/A,TRUE,"GENERAL";"TAB4",#N/A,TRUE,"GENERAL";"TAB5",#N/A,TRUE,"GENERAL"}</definedName>
    <definedName name="fhfg" localSheetId="28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localSheetId="0" hidden="1">{"via1",#N/A,TRUE,"general";"via2",#N/A,TRUE,"general";"via3",#N/A,TRUE,"general"}</definedName>
    <definedName name="fhfgh" localSheetId="28" hidden="1">{"via1",#N/A,TRUE,"general";"via2",#N/A,TRUE,"general";"via3",#N/A,TRUE,"general"}</definedName>
    <definedName name="fhfgh" hidden="1">{"via1",#N/A,TRUE,"general";"via2",#N/A,TRUE,"general";"via3",#N/A,TRUE,"general"}</definedName>
    <definedName name="fhgh" localSheetId="0" hidden="1">{"via1",#N/A,TRUE,"general";"via2",#N/A,TRUE,"general";"via3",#N/A,TRUE,"general"}</definedName>
    <definedName name="fhgh" localSheetId="28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localSheetId="0" hidden="1">{"via1",#N/A,TRUE,"general";"via2",#N/A,TRUE,"general";"via3",#N/A,TRUE,"general"}</definedName>
    <definedName name="fhpltyunh" localSheetId="28" hidden="1">{"via1",#N/A,TRUE,"general";"via2",#N/A,TRUE,"general";"via3",#N/A,TRUE,"general"}</definedName>
    <definedName name="fhpltyunh" hidden="1">{"via1",#N/A,TRUE,"general";"via2",#N/A,TRUE,"general";"via3",#N/A,TRUE,"general"}</definedName>
    <definedName name="fi">#REF!</definedName>
    <definedName name="FIELT">[11]BASE!$D$357</definedName>
    <definedName name="Fin_de_semana">'[55]días habiles 2015'!$M$1:$M$2</definedName>
    <definedName name="FINANCIACION" localSheetId="0">'1.1'!ERR</definedName>
    <definedName name="FINANCIACION" localSheetId="28">'2.7'!ERR</definedName>
    <definedName name="FINANCIACION">[0]!ERR</definedName>
    <definedName name="Fmonc">[56]MO_Fac_pres!$C$24</definedName>
    <definedName name="fomulario3" localSheetId="0">#REF!</definedName>
    <definedName name="fomulario3">#REF!</definedName>
    <definedName name="FORM3">[11]BASE!$D$431</definedName>
    <definedName name="FORMA">[6]BASE!$D$471</definedName>
    <definedName name="Formaleta">'[22]LISTADO DE MATERIALES Y EQUIPOS'!$B$45</definedName>
    <definedName name="FORMH">[6]BASE!$D$474</definedName>
    <definedName name="FORMM">[11]BASE!$D$426</definedName>
    <definedName name="formularioCantidades">#REF!</definedName>
    <definedName name="FPmonc">#REF!</definedName>
    <definedName name="FPprof">#REF!</definedName>
    <definedName name="Fpro">[56]MO_Fac_pres!$C$13</definedName>
    <definedName name="frbgsd" localSheetId="0" hidden="1">{"TAB1",#N/A,TRUE,"GENERAL";"TAB2",#N/A,TRUE,"GENERAL";"TAB3",#N/A,TRUE,"GENERAL";"TAB4",#N/A,TRUE,"GENERAL";"TAB5",#N/A,TRUE,"GENERAL"}</definedName>
    <definedName name="frbgsd" localSheetId="28" hidden="1">{"TAB1",#N/A,TRUE,"GENERAL";"TAB2",#N/A,TRUE,"GENERAL";"TAB3",#N/A,TRUE,"GENERAL";"TAB4",#N/A,TRUE,"GENERAL";"TAB5",#N/A,TRUE,"GENERAL"}</definedName>
    <definedName name="frbgsd" hidden="1">{"TAB1",#N/A,TRUE,"GENERAL";"TAB2",#N/A,TRUE,"GENERAL";"TAB3",#N/A,TRUE,"GENERAL";"TAB4",#N/A,TRUE,"GENERAL";"TAB5",#N/A,TRUE,"GENERAL"}</definedName>
    <definedName name="frefr" localSheetId="0" hidden="1">{"via1",#N/A,TRUE,"general";"via2",#N/A,TRUE,"general";"via3",#N/A,TRUE,"general"}</definedName>
    <definedName name="frefr" localSheetId="28" hidden="1">{"via1",#N/A,TRUE,"general";"via2",#N/A,TRUE,"general";"via3",#N/A,TRUE,"general"}</definedName>
    <definedName name="frefr" hidden="1">{"via1",#N/A,TRUE,"general";"via2",#N/A,TRUE,"general";"via3",#N/A,TRUE,"general"}</definedName>
    <definedName name="frfa" localSheetId="0" hidden="1">{"via1",#N/A,TRUE,"general";"via2",#N/A,TRUE,"general";"via3",#N/A,TRUE,"general"}</definedName>
    <definedName name="frfa" localSheetId="28" hidden="1">{"via1",#N/A,TRUE,"general";"via2",#N/A,TRUE,"general";"via3",#N/A,TRUE,"general"}</definedName>
    <definedName name="frfa" hidden="1">{"via1",#N/A,TRUE,"general";"via2",#N/A,TRUE,"general";"via3",#N/A,TRUE,"general"}</definedName>
    <definedName name="frfr" localSheetId="0" hidden="1">{"TAB1",#N/A,TRUE,"GENERAL";"TAB2",#N/A,TRUE,"GENERAL";"TAB3",#N/A,TRUE,"GENERAL";"TAB4",#N/A,TRUE,"GENERAL";"TAB5",#N/A,TRUE,"GENERAL"}</definedName>
    <definedName name="frfr" localSheetId="28" hidden="1">{"TAB1",#N/A,TRUE,"GENERAL";"TAB2",#N/A,TRUE,"GENERAL";"TAB3",#N/A,TRUE,"GENERAL";"TAB4",#N/A,TRUE,"GENERAL";"TAB5",#N/A,TRUE,"GENERAL"}</definedName>
    <definedName name="frfr" hidden="1">{"TAB1",#N/A,TRUE,"GENERAL";"TAB2",#N/A,TRUE,"GENERAL";"TAB3",#N/A,TRUE,"GENERAL";"TAB4",#N/A,TRUE,"GENERAL";"TAB5",#N/A,TRUE,"GENERAL"}</definedName>
    <definedName name="fu" localSheetId="0">'1.1'!ERR</definedName>
    <definedName name="fu" localSheetId="28">'2.7'!ERR</definedName>
    <definedName name="fu">[0]!ERR</definedName>
    <definedName name="fwff" localSheetId="0" hidden="1">{"via1",#N/A,TRUE,"general";"via2",#N/A,TRUE,"general";"via3",#N/A,TRUE,"general"}</definedName>
    <definedName name="fwff" localSheetId="28" hidden="1">{"via1",#N/A,TRUE,"general";"via2",#N/A,TRUE,"general";"via3",#N/A,TRUE,"general"}</definedName>
    <definedName name="fwff" hidden="1">{"via1",#N/A,TRUE,"general";"via2",#N/A,TRUE,"general";"via3",#N/A,TRUE,"general"}</definedName>
    <definedName name="fwwe" localSheetId="0" hidden="1">{"via1",#N/A,TRUE,"general";"via2",#N/A,TRUE,"general";"via3",#N/A,TRUE,"general"}</definedName>
    <definedName name="fwwe" localSheetId="28" hidden="1">{"via1",#N/A,TRUE,"general";"via2",#N/A,TRUE,"general";"via3",#N/A,TRUE,"general"}</definedName>
    <definedName name="fwwe" hidden="1">{"via1",#N/A,TRUE,"general";"via2",#N/A,TRUE,"general";"via3",#N/A,TRUE,"general"}</definedName>
    <definedName name="g">#REF!</definedName>
    <definedName name="GAJ">#REF!</definedName>
    <definedName name="GASO">[10]BASE!$D$481</definedName>
    <definedName name="gbbfghghj" localSheetId="0" hidden="1">{"TAB1",#N/A,TRUE,"GENERAL";"TAB2",#N/A,TRUE,"GENERAL";"TAB3",#N/A,TRUE,"GENERAL";"TAB4",#N/A,TRUE,"GENERAL";"TAB5",#N/A,TRUE,"GENERAL"}</definedName>
    <definedName name="gbbfghghj" localSheetId="28" hidden="1">{"TAB1",#N/A,TRUE,"GENERAL";"TAB2",#N/A,TRUE,"GENERAL";"TAB3",#N/A,TRUE,"GENERAL";"TAB4",#N/A,TRUE,"GENERAL";"TAB5",#N/A,TRUE,"GENERAL"}</definedName>
    <definedName name="gbbfghghj" hidden="1">{"TAB1",#N/A,TRUE,"GENERAL";"TAB2",#N/A,TRUE,"GENERAL";"TAB3",#N/A,TRUE,"GENERAL";"TAB4",#N/A,TRUE,"GENERAL";"TAB5",#N/A,TRUE,"GENERAL"}</definedName>
    <definedName name="gbvhntgyjn">#REF!</definedName>
    <definedName name="GDG56_">#REF!</definedName>
    <definedName name="gdt" localSheetId="0" hidden="1">{"TAB1",#N/A,TRUE,"GENERAL";"TAB2",#N/A,TRUE,"GENERAL";"TAB3",#N/A,TRUE,"GENERAL";"TAB4",#N/A,TRUE,"GENERAL";"TAB5",#N/A,TRUE,"GENERAL"}</definedName>
    <definedName name="gdt" localSheetId="28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localSheetId="0" hidden="1">{"via1",#N/A,TRUE,"general";"via2",#N/A,TRUE,"general";"via3",#N/A,TRUE,"general"}</definedName>
    <definedName name="geg" localSheetId="28" hidden="1">{"via1",#N/A,TRUE,"general";"via2",#N/A,TRUE,"general";"via3",#N/A,TRUE,"general"}</definedName>
    <definedName name="geg" hidden="1">{"via1",#N/A,TRUE,"general";"via2",#N/A,TRUE,"general";"via3",#N/A,TRUE,"general"}</definedName>
    <definedName name="GEOT">[11]BASE!$D$356</definedName>
    <definedName name="Geotex">#REF!</definedName>
    <definedName name="gerg" localSheetId="0" hidden="1">{"TAB1",#N/A,TRUE,"GENERAL";"TAB2",#N/A,TRUE,"GENERAL";"TAB3",#N/A,TRUE,"GENERAL";"TAB4",#N/A,TRUE,"GENERAL";"TAB5",#N/A,TRUE,"GENERAL"}</definedName>
    <definedName name="gerg" localSheetId="28" hidden="1">{"TAB1",#N/A,TRUE,"GENERAL";"TAB2",#N/A,TRUE,"GENERAL";"TAB3",#N/A,TRUE,"GENERAL";"TAB4",#N/A,TRUE,"GENERAL";"TAB5",#N/A,TRUE,"GENERAL"}</definedName>
    <definedName name="gerg" hidden="1">{"TAB1",#N/A,TRUE,"GENERAL";"TAB2",#N/A,TRUE,"GENERAL";"TAB3",#N/A,TRUE,"GENERAL";"TAB4",#N/A,TRUE,"GENERAL";"TAB5",#N/A,TRUE,"GENERAL"}</definedName>
    <definedName name="gerg54" localSheetId="0" hidden="1">{"via1",#N/A,TRUE,"general";"via2",#N/A,TRUE,"general";"via3",#N/A,TRUE,"general"}</definedName>
    <definedName name="gerg54" localSheetId="28" hidden="1">{"via1",#N/A,TRUE,"general";"via2",#N/A,TRUE,"general";"via3",#N/A,TRUE,"general"}</definedName>
    <definedName name="gerg54" hidden="1">{"via1",#N/A,TRUE,"general";"via2",#N/A,TRUE,"general";"via3",#N/A,TRUE,"general"}</definedName>
    <definedName name="gergew" localSheetId="0" hidden="1">{"TAB1",#N/A,TRUE,"GENERAL";"TAB2",#N/A,TRUE,"GENERAL";"TAB3",#N/A,TRUE,"GENERAL";"TAB4",#N/A,TRUE,"GENERAL";"TAB5",#N/A,TRUE,"GENERAL"}</definedName>
    <definedName name="gergew" localSheetId="28" hidden="1">{"TAB1",#N/A,TRUE,"GENERAL";"TAB2",#N/A,TRUE,"GENERAL";"TAB3",#N/A,TRUE,"GENERAL";"TAB4",#N/A,TRUE,"GENERAL";"TAB5",#N/A,TRUE,"GENERAL"}</definedName>
    <definedName name="gergew" hidden="1">{"TAB1",#N/A,TRUE,"GENERAL";"TAB2",#N/A,TRUE,"GENERAL";"TAB3",#N/A,TRUE,"GENERAL";"TAB4",#N/A,TRUE,"GENERAL";"TAB5",#N/A,TRUE,"GENERAL"}</definedName>
    <definedName name="gergw" localSheetId="0" hidden="1">{"TAB1",#N/A,TRUE,"GENERAL";"TAB2",#N/A,TRUE,"GENERAL";"TAB3",#N/A,TRUE,"GENERAL";"TAB4",#N/A,TRUE,"GENERAL";"TAB5",#N/A,TRUE,"GENERAL"}</definedName>
    <definedName name="gergw" localSheetId="28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localSheetId="0" hidden="1">{"TAB1",#N/A,TRUE,"GENERAL";"TAB2",#N/A,TRUE,"GENERAL";"TAB3",#N/A,TRUE,"GENERAL";"TAB4",#N/A,TRUE,"GENERAL";"TAB5",#N/A,TRUE,"GENERAL"}</definedName>
    <definedName name="gfd" localSheetId="28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localSheetId="0" hidden="1">{"via1",#N/A,TRUE,"general";"via2",#N/A,TRUE,"general";"via3",#N/A,TRUE,"general"}</definedName>
    <definedName name="gfdg" localSheetId="28" hidden="1">{"via1",#N/A,TRUE,"general";"via2",#N/A,TRUE,"general";"via3",#N/A,TRUE,"general"}</definedName>
    <definedName name="gfdg" hidden="1">{"via1",#N/A,TRUE,"general";"via2",#N/A,TRUE,"general";"via3",#N/A,TRUE,"general"}</definedName>
    <definedName name="gfgfgr" localSheetId="0" hidden="1">{"via1",#N/A,TRUE,"general";"via2",#N/A,TRUE,"general";"via3",#N/A,TRUE,"general"}</definedName>
    <definedName name="gfgfgr" localSheetId="28" hidden="1">{"via1",#N/A,TRUE,"general";"via2",#N/A,TRUE,"general";"via3",#N/A,TRUE,"general"}</definedName>
    <definedName name="gfgfgr" hidden="1">{"via1",#N/A,TRUE,"general";"via2",#N/A,TRUE,"general";"via3",#N/A,TRUE,"general"}</definedName>
    <definedName name="gfhf" localSheetId="0" hidden="1">{"via1",#N/A,TRUE,"general";"via2",#N/A,TRUE,"general";"via3",#N/A,TRUE,"general"}</definedName>
    <definedName name="gfhf" localSheetId="28" hidden="1">{"via1",#N/A,TRUE,"general";"via2",#N/A,TRUE,"general";"via3",#N/A,TRUE,"general"}</definedName>
    <definedName name="gfhf" hidden="1">{"via1",#N/A,TRUE,"general";"via2",#N/A,TRUE,"general";"via3",#N/A,TRUE,"general"}</definedName>
    <definedName name="gfhfdh" localSheetId="0" hidden="1">{"TAB1",#N/A,TRUE,"GENERAL";"TAB2",#N/A,TRUE,"GENERAL";"TAB3",#N/A,TRUE,"GENERAL";"TAB4",#N/A,TRUE,"GENERAL";"TAB5",#N/A,TRUE,"GENERAL"}</definedName>
    <definedName name="gfhfdh" localSheetId="28" hidden="1">{"TAB1",#N/A,TRUE,"GENERAL";"TAB2",#N/A,TRUE,"GENERAL";"TAB3",#N/A,TRUE,"GENERAL";"TAB4",#N/A,TRUE,"GENERAL";"TAB5",#N/A,TRUE,"GENERAL"}</definedName>
    <definedName name="gfhfdh" hidden="1">{"TAB1",#N/A,TRUE,"GENERAL";"TAB2",#N/A,TRUE,"GENERAL";"TAB3",#N/A,TRUE,"GENERAL";"TAB4",#N/A,TRUE,"GENERAL";"TAB5",#N/A,TRUE,"GENERAL"}</definedName>
    <definedName name="gfhgfh" localSheetId="0" hidden="1">{"TAB1",#N/A,TRUE,"GENERAL";"TAB2",#N/A,TRUE,"GENERAL";"TAB3",#N/A,TRUE,"GENERAL";"TAB4",#N/A,TRUE,"GENERAL";"TAB5",#N/A,TRUE,"GENERAL"}</definedName>
    <definedName name="gfhgfh" localSheetId="28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localSheetId="0" hidden="1">{"TAB1",#N/A,TRUE,"GENERAL";"TAB2",#N/A,TRUE,"GENERAL";"TAB3",#N/A,TRUE,"GENERAL";"TAB4",#N/A,TRUE,"GENERAL";"TAB5",#N/A,TRUE,"GENERAL"}</definedName>
    <definedName name="GFJHGJ" localSheetId="28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localSheetId="0" hidden="1">{"via1",#N/A,TRUE,"general";"via2",#N/A,TRUE,"general";"via3",#N/A,TRUE,"general"}</definedName>
    <definedName name="gfjjh" localSheetId="28" hidden="1">{"via1",#N/A,TRUE,"general";"via2",#N/A,TRUE,"general";"via3",#N/A,TRUE,"general"}</definedName>
    <definedName name="gfjjh" hidden="1">{"via1",#N/A,TRUE,"general";"via2",#N/A,TRUE,"general";"via3",#N/A,TRUE,"general"}</definedName>
    <definedName name="gfutyj6" localSheetId="0" hidden="1">{"via1",#N/A,TRUE,"general";"via2",#N/A,TRUE,"general";"via3",#N/A,TRUE,"general"}</definedName>
    <definedName name="gfutyj6" localSheetId="28" hidden="1">{"via1",#N/A,TRUE,"general";"via2",#N/A,TRUE,"general";"via3",#N/A,TRUE,"general"}</definedName>
    <definedName name="gfutyj6" hidden="1">{"via1",#N/A,TRUE,"general";"via2",#N/A,TRUE,"general";"via3",#N/A,TRUE,"general"}</definedName>
    <definedName name="gg" localSheetId="0" hidden="1">{"TAB1",#N/A,TRUE,"GENERAL";"TAB2",#N/A,TRUE,"GENERAL";"TAB3",#N/A,TRUE,"GENERAL";"TAB4",#N/A,TRUE,"GENERAL";"TAB5",#N/A,TRUE,"GENERAL"}</definedName>
    <definedName name="gg" localSheetId="28" hidden="1">{"TAB1",#N/A,TRUE,"GENERAL";"TAB2",#N/A,TRUE,"GENERAL";"TAB3",#N/A,TRUE,"GENERAL";"TAB4",#N/A,TRUE,"GENERAL";"TAB5",#N/A,TRUE,"GENERAL"}</definedName>
    <definedName name="gg" hidden="1">{"TAB1",#N/A,TRUE,"GENERAL";"TAB2",#N/A,TRUE,"GENERAL";"TAB3",#N/A,TRUE,"GENERAL";"TAB4",#N/A,TRUE,"GENERAL";"TAB5",#N/A,TRUE,"GENERAL"}</definedName>
    <definedName name="ggdr" localSheetId="0" hidden="1">{"via1",#N/A,TRUE,"general";"via2",#N/A,TRUE,"general";"via3",#N/A,TRUE,"general"}</definedName>
    <definedName name="ggdr" localSheetId="28" hidden="1">{"via1",#N/A,TRUE,"general";"via2",#N/A,TRUE,"general";"via3",#N/A,TRUE,"general"}</definedName>
    <definedName name="ggdr" hidden="1">{"via1",#N/A,TRUE,"general";"via2",#N/A,TRUE,"general";"via3",#N/A,TRUE,"general"}</definedName>
    <definedName name="ggerg" localSheetId="0" hidden="1">{"TAB1",#N/A,TRUE,"GENERAL";"TAB2",#N/A,TRUE,"GENERAL";"TAB3",#N/A,TRUE,"GENERAL";"TAB4",#N/A,TRUE,"GENERAL";"TAB5",#N/A,TRUE,"GENERAL"}</definedName>
    <definedName name="ggerg" localSheetId="28" hidden="1">{"TAB1",#N/A,TRUE,"GENERAL";"TAB2",#N/A,TRUE,"GENERAL";"TAB3",#N/A,TRUE,"GENERAL";"TAB4",#N/A,TRUE,"GENERAL";"TAB5",#N/A,TRUE,"GENERAL"}</definedName>
    <definedName name="ggerg" hidden="1">{"TAB1",#N/A,TRUE,"GENERAL";"TAB2",#N/A,TRUE,"GENERAL";"TAB3",#N/A,TRUE,"GENERAL";"TAB4",#N/A,TRUE,"GENERAL";"TAB5",#N/A,TRUE,"GENERAL"}</definedName>
    <definedName name="GGG" localSheetId="0">'1.1'!ERR</definedName>
    <definedName name="GGG" localSheetId="28">'2.7'!ERR</definedName>
    <definedName name="GGG">[0]!ERR</definedName>
    <definedName name="gggb" localSheetId="0" hidden="1">{"TAB1",#N/A,TRUE,"GENERAL";"TAB2",#N/A,TRUE,"GENERAL";"TAB3",#N/A,TRUE,"GENERAL";"TAB4",#N/A,TRUE,"GENERAL";"TAB5",#N/A,TRUE,"GENERAL"}</definedName>
    <definedName name="gggb" localSheetId="28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localSheetId="0" hidden="1">{"via1",#N/A,TRUE,"general";"via2",#N/A,TRUE,"general";"via3",#N/A,TRUE,"general"}</definedName>
    <definedName name="gggg" localSheetId="28" hidden="1">{"via1",#N/A,TRUE,"general";"via2",#N/A,TRUE,"general";"via3",#N/A,TRUE,"general"}</definedName>
    <definedName name="gggg" hidden="1">{"via1",#N/A,TRUE,"general";"via2",#N/A,TRUE,"general";"via3",#N/A,TRUE,"general"}</definedName>
    <definedName name="ggggd" localSheetId="0" hidden="1">{"TAB1",#N/A,TRUE,"GENERAL";"TAB2",#N/A,TRUE,"GENERAL";"TAB3",#N/A,TRUE,"GENERAL";"TAB4",#N/A,TRUE,"GENERAL";"TAB5",#N/A,TRUE,"GENERAL"}</definedName>
    <definedName name="ggggd" localSheetId="28" hidden="1">{"TAB1",#N/A,TRUE,"GENERAL";"TAB2",#N/A,TRUE,"GENERAL";"TAB3",#N/A,TRUE,"GENERAL";"TAB4",#N/A,TRUE,"GENERAL";"TAB5",#N/A,TRUE,"GENERAL"}</definedName>
    <definedName name="ggggd" hidden="1">{"TAB1",#N/A,TRUE,"GENERAL";"TAB2",#N/A,TRUE,"GENERAL";"TAB3",#N/A,TRUE,"GENERAL";"TAB4",#N/A,TRUE,"GENERAL";"TAB5",#N/A,TRUE,"GENERAL"}</definedName>
    <definedName name="gggggt" localSheetId="0" hidden="1">{"via1",#N/A,TRUE,"general";"via2",#N/A,TRUE,"general";"via3",#N/A,TRUE,"general"}</definedName>
    <definedName name="gggggt" localSheetId="28" hidden="1">{"via1",#N/A,TRUE,"general";"via2",#N/A,TRUE,"general";"via3",#N/A,TRUE,"general"}</definedName>
    <definedName name="gggggt" hidden="1">{"via1",#N/A,TRUE,"general";"via2",#N/A,TRUE,"general";"via3",#N/A,TRUE,"general"}</definedName>
    <definedName name="gggghn" localSheetId="0" hidden="1">{"TAB1",#N/A,TRUE,"GENERAL";"TAB2",#N/A,TRUE,"GENERAL";"TAB3",#N/A,TRUE,"GENERAL";"TAB4",#N/A,TRUE,"GENERAL";"TAB5",#N/A,TRUE,"GENERAL"}</definedName>
    <definedName name="gggghn" localSheetId="28" hidden="1">{"TAB1",#N/A,TRUE,"GENERAL";"TAB2",#N/A,TRUE,"GENERAL";"TAB3",#N/A,TRUE,"GENERAL";"TAB4",#N/A,TRUE,"GENERAL";"TAB5",#N/A,TRUE,"GENERAL"}</definedName>
    <definedName name="gggghn" hidden="1">{"TAB1",#N/A,TRUE,"GENERAL";"TAB2",#N/A,TRUE,"GENERAL";"TAB3",#N/A,TRUE,"GENERAL";"TAB4",#N/A,TRUE,"GENERAL";"TAB5",#N/A,TRUE,"GENERAL"}</definedName>
    <definedName name="ggggt" localSheetId="0" hidden="1">{"TAB1",#N/A,TRUE,"GENERAL";"TAB2",#N/A,TRUE,"GENERAL";"TAB3",#N/A,TRUE,"GENERAL";"TAB4",#N/A,TRUE,"GENERAL";"TAB5",#N/A,TRUE,"GENERAL"}</definedName>
    <definedName name="ggggt" localSheetId="28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localSheetId="0" hidden="1">{"TAB1",#N/A,TRUE,"GENERAL";"TAB2",#N/A,TRUE,"GENERAL";"TAB3",#N/A,TRUE,"GENERAL";"TAB4",#N/A,TRUE,"GENERAL";"TAB5",#N/A,TRUE,"GENERAL"}</definedName>
    <definedName name="ggggy" localSheetId="28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localSheetId="0" hidden="1">{"via1",#N/A,TRUE,"general";"via2",#N/A,TRUE,"general";"via3",#N/A,TRUE,"general"}</definedName>
    <definedName name="gggtgd" localSheetId="28" hidden="1">{"via1",#N/A,TRUE,"general";"via2",#N/A,TRUE,"general";"via3",#N/A,TRUE,"general"}</definedName>
    <definedName name="gggtgd" hidden="1">{"via1",#N/A,TRUE,"general";"via2",#N/A,TRUE,"general";"via3",#N/A,TRUE,"general"}</definedName>
    <definedName name="ggtgt" localSheetId="0" hidden="1">{"via1",#N/A,TRUE,"general";"via2",#N/A,TRUE,"general";"via3",#N/A,TRUE,"general"}</definedName>
    <definedName name="ggtgt" localSheetId="28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localSheetId="0" hidden="1">{"via1",#N/A,TRUE,"general";"via2",#N/A,TRUE,"general";"via3",#N/A,TRUE,"general"}</definedName>
    <definedName name="ghdghuy" localSheetId="28" hidden="1">{"via1",#N/A,TRUE,"general";"via2",#N/A,TRUE,"general";"via3",#N/A,TRUE,"general"}</definedName>
    <definedName name="ghdghuy" hidden="1">{"via1",#N/A,TRUE,"general";"via2",#N/A,TRUE,"general";"via3",#N/A,TRUE,"general"}</definedName>
    <definedName name="GHDP" localSheetId="0" hidden="1">{"via1",#N/A,TRUE,"general";"via2",#N/A,TRUE,"general";"via3",#N/A,TRUE,"general"}</definedName>
    <definedName name="GHDP" localSheetId="28" hidden="1">{"via1",#N/A,TRUE,"general";"via2",#N/A,TRUE,"general";"via3",#N/A,TRUE,"general"}</definedName>
    <definedName name="GHDP" hidden="1">{"via1",#N/A,TRUE,"general";"via2",#N/A,TRUE,"general";"via3",#N/A,TRUE,"general"}</definedName>
    <definedName name="ghfg" localSheetId="0" hidden="1">{"via1",#N/A,TRUE,"general";"via2",#N/A,TRUE,"general";"via3",#N/A,TRUE,"general"}</definedName>
    <definedName name="ghfg" localSheetId="28" hidden="1">{"via1",#N/A,TRUE,"general";"via2",#N/A,TRUE,"general";"via3",#N/A,TRUE,"general"}</definedName>
    <definedName name="ghfg" hidden="1">{"via1",#N/A,TRUE,"general";"via2",#N/A,TRUE,"general";"via3",#N/A,TRUE,"general"}</definedName>
    <definedName name="ghjghj" localSheetId="0" hidden="1">{"TAB1",#N/A,TRUE,"GENERAL";"TAB2",#N/A,TRUE,"GENERAL";"TAB3",#N/A,TRUE,"GENERAL";"TAB4",#N/A,TRUE,"GENERAL";"TAB5",#N/A,TRUE,"GENERAL"}</definedName>
    <definedName name="ghjghj" localSheetId="28" hidden="1">{"TAB1",#N/A,TRUE,"GENERAL";"TAB2",#N/A,TRUE,"GENERAL";"TAB3",#N/A,TRUE,"GENERAL";"TAB4",#N/A,TRUE,"GENERAL";"TAB5",#N/A,TRUE,"GENERAL"}</definedName>
    <definedName name="ghjghj" hidden="1">{"TAB1",#N/A,TRUE,"GENERAL";"TAB2",#N/A,TRUE,"GENERAL";"TAB3",#N/A,TRUE,"GENERAL";"TAB4",#N/A,TRUE,"GENERAL";"TAB5",#N/A,TRUE,"GENERAL"}</definedName>
    <definedName name="GHKJHK" localSheetId="0" hidden="1">{"TAB1",#N/A,TRUE,"GENERAL";"TAB2",#N/A,TRUE,"GENERAL";"TAB3",#N/A,TRUE,"GENERAL";"TAB4",#N/A,TRUE,"GENERAL";"TAB5",#N/A,TRUE,"GENERAL"}</definedName>
    <definedName name="GHKJHK" localSheetId="28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localSheetId="0" hidden="1">{"TAB1",#N/A,TRUE,"GENERAL";"TAB2",#N/A,TRUE,"GENERAL";"TAB3",#N/A,TRUE,"GENERAL";"TAB4",#N/A,TRUE,"GENERAL";"TAB5",#N/A,TRUE,"GENERAL"}</definedName>
    <definedName name="GJHVCB" localSheetId="28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localSheetId="0" hidden="1">{"via1",#N/A,TRUE,"general";"via2",#N/A,TRUE,"general";"via3",#N/A,TRUE,"general"}</definedName>
    <definedName name="gk" localSheetId="28" hidden="1">{"via1",#N/A,TRUE,"general";"via2",#N/A,TRUE,"general";"via3",#N/A,TRUE,"general"}</definedName>
    <definedName name="gk" hidden="1">{"via1",#N/A,TRUE,"general";"via2",#N/A,TRUE,"general";"via3",#N/A,TRUE,"general"}</definedName>
    <definedName name="GKJDGDIJZ">"Imagen 3"</definedName>
    <definedName name="GRAF1ANO" localSheetId="0" hidden="1">{"via1",#N/A,TRUE,"general";"via2",#N/A,TRUE,"general";"via3",#N/A,TRUE,"general"}</definedName>
    <definedName name="GRAF1ANO" localSheetId="28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localSheetId="0" hidden="1">{"TAB1",#N/A,TRUE,"GENERAL";"TAB2",#N/A,TRUE,"GENERAL";"TAB3",#N/A,TRUE,"GENERAL";"TAB4",#N/A,TRUE,"GENERAL";"TAB5",#N/A,TRUE,"GENERAL"}</definedName>
    <definedName name="GRAF1AÑO" localSheetId="28" hidden="1">{"TAB1",#N/A,TRUE,"GENERAL";"TAB2",#N/A,TRUE,"GENERAL";"TAB3",#N/A,TRUE,"GENERAL";"TAB4",#N/A,TRUE,"GENERAL";"TAB5",#N/A,TRUE,"GENERAL"}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AMA">[11]BASE!$D$372</definedName>
    <definedName name="Grama_verde">'[22]LISTADO DE MATERIALES Y EQUIPOS'!$B$128</definedName>
    <definedName name="GRAP">[11]BASE!$D$342</definedName>
    <definedName name="GRAV2">[6]BASE!$D$65</definedName>
    <definedName name="GRAV3">[6]BASE!$D$66</definedName>
    <definedName name="GRAV4">[57]BASE!$D$63</definedName>
    <definedName name="gregds" localSheetId="0" hidden="1">{"TAB1",#N/A,TRUE,"GENERAL";"TAB2",#N/A,TRUE,"GENERAL";"TAB3",#N/A,TRUE,"GENERAL";"TAB4",#N/A,TRUE,"GENERAL";"TAB5",#N/A,TRUE,"GENERAL"}</definedName>
    <definedName name="gregds" localSheetId="28" hidden="1">{"TAB1",#N/A,TRUE,"GENERAL";"TAB2",#N/A,TRUE,"GENERAL";"TAB3",#N/A,TRUE,"GENERAL";"TAB4",#N/A,TRUE,"GENERAL";"TAB5",#N/A,TRUE,"GENERAL"}</definedName>
    <definedName name="gregds" hidden="1">{"TAB1",#N/A,TRUE,"GENERAL";"TAB2",#N/A,TRUE,"GENERAL";"TAB3",#N/A,TRUE,"GENERAL";"TAB4",#N/A,TRUE,"GENERAL";"TAB5",#N/A,TRUE,"GENERAL"}</definedName>
    <definedName name="grehrtyh" localSheetId="0" hidden="1">{"TAB1",#N/A,TRUE,"GENERAL";"TAB2",#N/A,TRUE,"GENERAL";"TAB3",#N/A,TRUE,"GENERAL";"TAB4",#N/A,TRUE,"GENERAL";"TAB5",#N/A,TRUE,"GENERAL"}</definedName>
    <definedName name="grehrtyh" localSheetId="28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localSheetId="0" hidden="1">{"via1",#N/A,TRUE,"general";"via2",#N/A,TRUE,"general";"via3",#N/A,TRUE,"general"}</definedName>
    <definedName name="grggwero" localSheetId="28" hidden="1">{"via1",#N/A,TRUE,"general";"via2",#N/A,TRUE,"general";"via3",#N/A,TRUE,"general"}</definedName>
    <definedName name="grggwero" hidden="1">{"via1",#N/A,TRUE,"general";"via2",#N/A,TRUE,"general";"via3",#N/A,TRUE,"general"}</definedName>
    <definedName name="grtyerh" localSheetId="0" hidden="1">{"TAB1",#N/A,TRUE,"GENERAL";"TAB2",#N/A,TRUE,"GENERAL";"TAB3",#N/A,TRUE,"GENERAL";"TAB4",#N/A,TRUE,"GENERAL";"TAB5",#N/A,TRUE,"GENERAL"}</definedName>
    <definedName name="grtyerh" localSheetId="28" hidden="1">{"TAB1",#N/A,TRUE,"GENERAL";"TAB2",#N/A,TRUE,"GENERAL";"TAB3",#N/A,TRUE,"GENERAL";"TAB4",#N/A,TRUE,"GENERAL";"TAB5",#N/A,TRUE,"GENERAL"}</definedName>
    <definedName name="grtyerh" hidden="1">{"TAB1",#N/A,TRUE,"GENERAL";"TAB2",#N/A,TRUE,"GENERAL";"TAB3",#N/A,TRUE,"GENERAL";"TAB4",#N/A,TRUE,"GENERAL";"TAB5",#N/A,TRUE,"GENERAL"}</definedName>
    <definedName name="GRUPO1">#REF!</definedName>
    <definedName name="GRUPO123">#REF!</definedName>
    <definedName name="GRUPO13">#REF!</definedName>
    <definedName name="GRUPO2">#REF!</definedName>
    <definedName name="GSDG" localSheetId="0" hidden="1">{"TAB1",#N/A,TRUE,"GENERAL";"TAB2",#N/A,TRUE,"GENERAL";"TAB3",#N/A,TRUE,"GENERAL";"TAB4",#N/A,TRUE,"GENERAL";"TAB5",#N/A,TRUE,"GENERAL"}</definedName>
    <definedName name="GSDG" localSheetId="28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localSheetId="0" hidden="1">{"via1",#N/A,TRUE,"general";"via2",#N/A,TRUE,"general";"via3",#N/A,TRUE,"general"}</definedName>
    <definedName name="gsfsf" localSheetId="28" hidden="1">{"via1",#N/A,TRUE,"general";"via2",#N/A,TRUE,"general";"via3",#N/A,TRUE,"general"}</definedName>
    <definedName name="gsfsf" hidden="1">{"via1",#N/A,TRUE,"general";"via2",#N/A,TRUE,"general";"via3",#N/A,TRUE,"general"}</definedName>
    <definedName name="GT">[58]BASE!$C$4:$H$255</definedName>
    <definedName name="gtgt" localSheetId="0" hidden="1">{"via1",#N/A,TRUE,"general";"via2",#N/A,TRUE,"general";"via3",#N/A,TRUE,"general"}</definedName>
    <definedName name="gtgt" localSheetId="28" hidden="1">{"via1",#N/A,TRUE,"general";"via2",#N/A,TRUE,"general";"via3",#N/A,TRUE,"general"}</definedName>
    <definedName name="gtgt" hidden="1">{"via1",#N/A,TRUE,"general";"via2",#N/A,TRUE,"general";"via3",#N/A,TRUE,"general"}</definedName>
    <definedName name="gtgtg" localSheetId="0" hidden="1">{"via1",#N/A,TRUE,"general";"via2",#N/A,TRUE,"general";"via3",#N/A,TRUE,"general"}</definedName>
    <definedName name="gtgtg" localSheetId="28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localSheetId="0" hidden="1">{"via1",#N/A,TRUE,"general";"via2",#N/A,TRUE,"general";"via3",#N/A,TRUE,"general"}</definedName>
    <definedName name="gtgtgff" localSheetId="28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localSheetId="0" hidden="1">{"TAB1",#N/A,TRUE,"GENERAL";"TAB2",#N/A,TRUE,"GENERAL";"TAB3",#N/A,TRUE,"GENERAL";"TAB4",#N/A,TRUE,"GENERAL";"TAB5",#N/A,TRUE,"GENERAL"}</definedName>
    <definedName name="gtgtgyh" localSheetId="28" hidden="1">{"TAB1",#N/A,TRUE,"GENERAL";"TAB2",#N/A,TRUE,"GENERAL";"TAB3",#N/A,TRUE,"GENERAL";"TAB4",#N/A,TRUE,"GENERAL";"TAB5",#N/A,TRUE,"GENERAL"}</definedName>
    <definedName name="gtgtgyh" hidden="1">{"TAB1",#N/A,TRUE,"GENERAL";"TAB2",#N/A,TRUE,"GENERAL";"TAB3",#N/A,TRUE,"GENERAL";"TAB4",#N/A,TRUE,"GENERAL";"TAB5",#N/A,TRUE,"GENERAL"}</definedName>
    <definedName name="gtgth" localSheetId="0" hidden="1">{"TAB1",#N/A,TRUE,"GENERAL";"TAB2",#N/A,TRUE,"GENERAL";"TAB3",#N/A,TRUE,"GENERAL";"TAB4",#N/A,TRUE,"GENERAL";"TAB5",#N/A,TRUE,"GENERAL"}</definedName>
    <definedName name="gtgth" localSheetId="28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GTRE">#REF!</definedName>
    <definedName name="H">#REF!</definedName>
    <definedName name="h9h" localSheetId="0" hidden="1">{"via1",#N/A,TRUE,"general";"via2",#N/A,TRUE,"general";"via3",#N/A,TRUE,"general"}</definedName>
    <definedName name="h9h" localSheetId="28" hidden="1">{"via1",#N/A,TRUE,"general";"via2",#N/A,TRUE,"general";"via3",#N/A,TRUE,"general"}</definedName>
    <definedName name="h9h" hidden="1">{"via1",#N/A,TRUE,"general";"via2",#N/A,TRUE,"general";"via3",#N/A,TRUE,"general"}</definedName>
    <definedName name="hbfdhrw" localSheetId="0" hidden="1">{"TAB1",#N/A,TRUE,"GENERAL";"TAB2",#N/A,TRUE,"GENERAL";"TAB3",#N/A,TRUE,"GENERAL";"TAB4",#N/A,TRUE,"GENERAL";"TAB5",#N/A,TRUE,"GENERAL"}</definedName>
    <definedName name="hbfdhrw" localSheetId="28" hidden="1">{"TAB1",#N/A,TRUE,"GENERAL";"TAB2",#N/A,TRUE,"GENERAL";"TAB3",#N/A,TRUE,"GENERAL";"TAB4",#N/A,TRUE,"GENERAL";"TAB5",#N/A,TRUE,"GENERAL"}</definedName>
    <definedName name="hbfdhrw" hidden="1">{"TAB1",#N/A,TRUE,"GENERAL";"TAB2",#N/A,TRUE,"GENERAL";"TAB3",#N/A,TRUE,"GENERAL";"TAB4",#N/A,TRUE,"GENERAL";"TAB5",#N/A,TRUE,"GENERAL"}</definedName>
    <definedName name="HC78MH">[6]BASE!$D$30</definedName>
    <definedName name="hdfh" localSheetId="0" hidden="1">{"via1",#N/A,TRUE,"general";"via2",#N/A,TRUE,"general";"via3",#N/A,TRUE,"general"}</definedName>
    <definedName name="hdfh" localSheetId="28" hidden="1">{"via1",#N/A,TRUE,"general";"via2",#N/A,TRUE,"general";"via3",#N/A,TRUE,"general"}</definedName>
    <definedName name="hdfh" hidden="1">{"via1",#N/A,TRUE,"general";"via2",#N/A,TRUE,"general";"via3",#N/A,TRUE,"general"}</definedName>
    <definedName name="hdfh4" localSheetId="0" hidden="1">{"TAB1",#N/A,TRUE,"GENERAL";"TAB2",#N/A,TRUE,"GENERAL";"TAB3",#N/A,TRUE,"GENERAL";"TAB4",#N/A,TRUE,"GENERAL";"TAB5",#N/A,TRUE,"GENERAL"}</definedName>
    <definedName name="hdfh4" localSheetId="28" hidden="1">{"TAB1",#N/A,TRUE,"GENERAL";"TAB2",#N/A,TRUE,"GENERAL";"TAB3",#N/A,TRUE,"GENERAL";"TAB4",#N/A,TRUE,"GENERAL";"TAB5",#N/A,TRUE,"GENERAL"}</definedName>
    <definedName name="hdfh4" hidden="1">{"TAB1",#N/A,TRUE,"GENERAL";"TAB2",#N/A,TRUE,"GENERAL";"TAB3",#N/A,TRUE,"GENERAL";"TAB4",#N/A,TRUE,"GENERAL";"TAB5",#N/A,TRUE,"GENERAL"}</definedName>
    <definedName name="hdfhwq" localSheetId="0" hidden="1">{"TAB1",#N/A,TRUE,"GENERAL";"TAB2",#N/A,TRUE,"GENERAL";"TAB3",#N/A,TRUE,"GENERAL";"TAB4",#N/A,TRUE,"GENERAL";"TAB5",#N/A,TRUE,"GENERAL"}</definedName>
    <definedName name="hdfhwq" localSheetId="28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localSheetId="0" hidden="1">{"via1",#N/A,TRUE,"general";"via2",#N/A,TRUE,"general";"via3",#N/A,TRUE,"general"}</definedName>
    <definedName name="hdgh" localSheetId="28" hidden="1">{"via1",#N/A,TRUE,"general";"via2",#N/A,TRUE,"general";"via3",#N/A,TRUE,"general"}</definedName>
    <definedName name="hdgh" hidden="1">{"via1",#N/A,TRUE,"general";"via2",#N/A,TRUE,"general";"via3",#N/A,TRUE,"general"}</definedName>
    <definedName name="hdhf" localSheetId="0" hidden="1">{"TAB1",#N/A,TRUE,"GENERAL";"TAB2",#N/A,TRUE,"GENERAL";"TAB3",#N/A,TRUE,"GENERAL";"TAB4",#N/A,TRUE,"GENERAL";"TAB5",#N/A,TRUE,"GENERAL"}</definedName>
    <definedName name="hdhf" localSheetId="28" hidden="1">{"TAB1",#N/A,TRUE,"GENERAL";"TAB2",#N/A,TRUE,"GENERAL";"TAB3",#N/A,TRUE,"GENERAL";"TAB4",#N/A,TRUE,"GENERAL";"TAB5",#N/A,TRUE,"GENERAL"}</definedName>
    <definedName name="hdhf" hidden="1">{"TAB1",#N/A,TRUE,"GENERAL";"TAB2",#N/A,TRUE,"GENERAL";"TAB3",#N/A,TRUE,"GENERAL";"TAB4",#N/A,TRUE,"GENERAL";"TAB5",#N/A,TRUE,"GENERAL"}</definedName>
    <definedName name="hfgh" localSheetId="0" hidden="1">{"via1",#N/A,TRUE,"general";"via2",#N/A,TRUE,"general";"via3",#N/A,TRUE,"general"}</definedName>
    <definedName name="hfgh" localSheetId="28" hidden="1">{"via1",#N/A,TRUE,"general";"via2",#N/A,TRUE,"general";"via3",#N/A,TRUE,"general"}</definedName>
    <definedName name="hfgh" hidden="1">{"via1",#N/A,TRUE,"general";"via2",#N/A,TRUE,"general";"via3",#N/A,TRUE,"general"}</definedName>
    <definedName name="hfh" localSheetId="0" hidden="1">{"TAB1",#N/A,TRUE,"GENERAL";"TAB2",#N/A,TRUE,"GENERAL";"TAB3",#N/A,TRUE,"GENERAL";"TAB4",#N/A,TRUE,"GENERAL";"TAB5",#N/A,TRUE,"GENERAL"}</definedName>
    <definedName name="hfh" localSheetId="28" hidden="1">{"TAB1",#N/A,TRUE,"GENERAL";"TAB2",#N/A,TRUE,"GENERAL";"TAB3",#N/A,TRUE,"GENERAL";"TAB4",#N/A,TRUE,"GENERAL";"TAB5",#N/A,TRUE,"GENERAL"}</definedName>
    <definedName name="hfh" hidden="1">{"TAB1",#N/A,TRUE,"GENERAL";"TAB2",#N/A,TRUE,"GENERAL";"TAB3",#N/A,TRUE,"GENERAL";"TAB4",#N/A,TRUE,"GENERAL";"TAB5",#N/A,TRUE,"GENERAL"}</definedName>
    <definedName name="hfhg" localSheetId="0" hidden="1">{"TAB1",#N/A,TRUE,"GENERAL";"TAB2",#N/A,TRUE,"GENERAL";"TAB3",#N/A,TRUE,"GENERAL";"TAB4",#N/A,TRUE,"GENERAL";"TAB5",#N/A,TRUE,"GENERAL"}</definedName>
    <definedName name="hfhg" localSheetId="28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localSheetId="0" hidden="1">{"via1",#N/A,TRUE,"general";"via2",#N/A,TRUE,"general";"via3",#N/A,TRUE,"general"}</definedName>
    <definedName name="hfthr" localSheetId="28" hidden="1">{"via1",#N/A,TRUE,"general";"via2",#N/A,TRUE,"general";"via3",#N/A,TRUE,"general"}</definedName>
    <definedName name="hfthr" hidden="1">{"via1",#N/A,TRUE,"general";"via2",#N/A,TRUE,"general";"via3",#N/A,TRUE,"general"}</definedName>
    <definedName name="hg" localSheetId="0" hidden="1">{"via1",#N/A,TRUE,"general";"via2",#N/A,TRUE,"general";"via3",#N/A,TRUE,"general"}</definedName>
    <definedName name="hg" localSheetId="28" hidden="1">{"via1",#N/A,TRUE,"general";"via2",#N/A,TRUE,"general";"via3",#N/A,TRUE,"general"}</definedName>
    <definedName name="hg" hidden="1">{"via1",#N/A,TRUE,"general";"via2",#N/A,TRUE,"general";"via3",#N/A,TRUE,"general"}</definedName>
    <definedName name="HGFH" localSheetId="0" hidden="1">{"via1",#N/A,TRUE,"general";"via2",#N/A,TRUE,"general";"via3",#N/A,TRUE,"general"}</definedName>
    <definedName name="HGFH" localSheetId="28" hidden="1">{"via1",#N/A,TRUE,"general";"via2",#N/A,TRUE,"general";"via3",#N/A,TRUE,"general"}</definedName>
    <definedName name="HGFH" hidden="1">{"via1",#N/A,TRUE,"general";"via2",#N/A,TRUE,"general";"via3",#N/A,TRUE,"general"}</definedName>
    <definedName name="hgfhty" localSheetId="0" hidden="1">{"via1",#N/A,TRUE,"general";"via2",#N/A,TRUE,"general";"via3",#N/A,TRUE,"general"}</definedName>
    <definedName name="hgfhty" localSheetId="28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localSheetId="0" hidden="1">{"TAB1",#N/A,TRUE,"GENERAL";"TAB2",#N/A,TRUE,"GENERAL";"TAB3",#N/A,TRUE,"GENERAL";"TAB4",#N/A,TRUE,"GENERAL";"TAB5",#N/A,TRUE,"GENERAL"}</definedName>
    <definedName name="HGHFH7" localSheetId="28" hidden="1">{"TAB1",#N/A,TRUE,"GENERAL";"TAB2",#N/A,TRUE,"GENERAL";"TAB3",#N/A,TRUE,"GENERAL";"TAB4",#N/A,TRUE,"GENERAL";"TAB5",#N/A,TRUE,"GENERAL"}</definedName>
    <definedName name="HGHFH7" hidden="1">{"TAB1",#N/A,TRUE,"GENERAL";"TAB2",#N/A,TRUE,"GENERAL";"TAB3",#N/A,TRUE,"GENERAL";"TAB4",#N/A,TRUE,"GENERAL";"TAB5",#N/A,TRUE,"GENERAL"}</definedName>
    <definedName name="hghhj" localSheetId="0" hidden="1">{"TAB1",#N/A,TRUE,"GENERAL";"TAB2",#N/A,TRUE,"GENERAL";"TAB3",#N/A,TRUE,"GENERAL";"TAB4",#N/A,TRUE,"GENERAL";"TAB5",#N/A,TRUE,"GENERAL"}</definedName>
    <definedName name="hghhj" localSheetId="28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localSheetId="0" hidden="1">{"via1",#N/A,TRUE,"general";"via2",#N/A,TRUE,"general";"via3",#N/A,TRUE,"general"}</definedName>
    <definedName name="hghydj" localSheetId="28" hidden="1">{"via1",#N/A,TRUE,"general";"via2",#N/A,TRUE,"general";"via3",#N/A,TRUE,"general"}</definedName>
    <definedName name="hghydj" hidden="1">{"via1",#N/A,TRUE,"general";"via2",#N/A,TRUE,"general";"via3",#N/A,TRUE,"general"}</definedName>
    <definedName name="hgjfjw" localSheetId="0" hidden="1">{"via1",#N/A,TRUE,"general";"via2",#N/A,TRUE,"general";"via3",#N/A,TRUE,"general"}</definedName>
    <definedName name="hgjfjw" localSheetId="28" hidden="1">{"via1",#N/A,TRUE,"general";"via2",#N/A,TRUE,"general";"via3",#N/A,TRUE,"general"}</definedName>
    <definedName name="hgjfjw" hidden="1">{"via1",#N/A,TRUE,"general";"via2",#N/A,TRUE,"general";"via3",#N/A,TRUE,"general"}</definedName>
    <definedName name="HGJG" localSheetId="0" hidden="1">{"TAB1",#N/A,TRUE,"GENERAL";"TAB2",#N/A,TRUE,"GENERAL";"TAB3",#N/A,TRUE,"GENERAL";"TAB4",#N/A,TRUE,"GENERAL";"TAB5",#N/A,TRUE,"GENERAL"}</definedName>
    <definedName name="HGJG" localSheetId="28" hidden="1">{"TAB1",#N/A,TRUE,"GENERAL";"TAB2",#N/A,TRUE,"GENERAL";"TAB3",#N/A,TRUE,"GENERAL";"TAB4",#N/A,TRUE,"GENERAL";"TAB5",#N/A,TRUE,"GENERAL"}</definedName>
    <definedName name="HGJG" hidden="1">{"TAB1",#N/A,TRUE,"GENERAL";"TAB2",#N/A,TRUE,"GENERAL";"TAB3",#N/A,TRUE,"GENERAL";"TAB4",#N/A,TRUE,"GENERAL";"TAB5",#N/A,TRUE,"GENERAL"}</definedName>
    <definedName name="hh" localSheetId="0">'1.1'!ERR</definedName>
    <definedName name="hh" localSheetId="28">'2.7'!ERR</definedName>
    <definedName name="hh">[0]!ERR</definedName>
    <definedName name="hhh" localSheetId="0" hidden="1">{"TAB1",#N/A,TRUE,"GENERAL";"TAB2",#N/A,TRUE,"GENERAL";"TAB3",#N/A,TRUE,"GENERAL";"TAB4",#N/A,TRUE,"GENERAL";"TAB5",#N/A,TRUE,"GENERAL"}</definedName>
    <definedName name="hhh" localSheetId="28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localSheetId="0" hidden="1">{"via1",#N/A,TRUE,"general";"via2",#N/A,TRUE,"general";"via3",#N/A,TRUE,"general"}</definedName>
    <definedName name="hhhhhh" localSheetId="28" hidden="1">{"via1",#N/A,TRUE,"general";"via2",#N/A,TRUE,"general";"via3",#N/A,TRUE,"general"}</definedName>
    <definedName name="hhhhhh" hidden="1">{"via1",#N/A,TRUE,"general";"via2",#N/A,TRUE,"general";"via3",#N/A,TRUE,"general"}</definedName>
    <definedName name="hhhhhho" localSheetId="0" hidden="1">{"TAB1",#N/A,TRUE,"GENERAL";"TAB2",#N/A,TRUE,"GENERAL";"TAB3",#N/A,TRUE,"GENERAL";"TAB4",#N/A,TRUE,"GENERAL";"TAB5",#N/A,TRUE,"GENERAL"}</definedName>
    <definedName name="hhhhhho" localSheetId="28" hidden="1">{"TAB1",#N/A,TRUE,"GENERAL";"TAB2",#N/A,TRUE,"GENERAL";"TAB3",#N/A,TRUE,"GENERAL";"TAB4",#N/A,TRUE,"GENERAL";"TAB5",#N/A,TRUE,"GENERAL"}</definedName>
    <definedName name="hhhhhho" hidden="1">{"TAB1",#N/A,TRUE,"GENERAL";"TAB2",#N/A,TRUE,"GENERAL";"TAB3",#N/A,TRUE,"GENERAL";"TAB4",#N/A,TRUE,"GENERAL";"TAB5",#N/A,TRUE,"GENERAL"}</definedName>
    <definedName name="hhhhhpy" localSheetId="0" hidden="1">{"TAB1",#N/A,TRUE,"GENERAL";"TAB2",#N/A,TRUE,"GENERAL";"TAB3",#N/A,TRUE,"GENERAL";"TAB4",#N/A,TRUE,"GENERAL";"TAB5",#N/A,TRUE,"GENERAL"}</definedName>
    <definedName name="hhhhhpy" localSheetId="28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localSheetId="0" hidden="1">{"via1",#N/A,TRUE,"general";"via2",#N/A,TRUE,"general";"via3",#N/A,TRUE,"general"}</definedName>
    <definedName name="hhhhth" localSheetId="28" hidden="1">{"via1",#N/A,TRUE,"general";"via2",#N/A,TRUE,"general";"via3",#N/A,TRUE,"general"}</definedName>
    <definedName name="hhhhth" hidden="1">{"via1",#N/A,TRUE,"general";"via2",#N/A,TRUE,"general";"via3",#N/A,TRUE,"general"}</definedName>
    <definedName name="hhhyhyh" localSheetId="0" hidden="1">{"TAB1",#N/A,TRUE,"GENERAL";"TAB2",#N/A,TRUE,"GENERAL";"TAB3",#N/A,TRUE,"GENERAL";"TAB4",#N/A,TRUE,"GENERAL";"TAB5",#N/A,TRUE,"GENERAL"}</definedName>
    <definedName name="hhhyhyh" localSheetId="28" hidden="1">{"TAB1",#N/A,TRUE,"GENERAL";"TAB2",#N/A,TRUE,"GENERAL";"TAB3",#N/A,TRUE,"GENERAL";"TAB4",#N/A,TRUE,"GENERAL";"TAB5",#N/A,TRUE,"GENERAL"}</definedName>
    <definedName name="hhhyhyh" hidden="1">{"TAB1",#N/A,TRUE,"GENERAL";"TAB2",#N/A,TRUE,"GENERAL";"TAB3",#N/A,TRUE,"GENERAL";"TAB4",#N/A,TRUE,"GENERAL";"TAB5",#N/A,TRUE,"GENERAL"}</definedName>
    <definedName name="hhtrhreh" localSheetId="0" hidden="1">{"via1",#N/A,TRUE,"general";"via2",#N/A,TRUE,"general";"via3",#N/A,TRUE,"general"}</definedName>
    <definedName name="hhtrhreh" localSheetId="28" hidden="1">{"via1",#N/A,TRUE,"general";"via2",#N/A,TRUE,"general";"via3",#N/A,TRUE,"general"}</definedName>
    <definedName name="hhtrhreh" hidden="1">{"via1",#N/A,TRUE,"general";"via2",#N/A,TRUE,"general";"via3",#N/A,TRUE,"general"}</definedName>
    <definedName name="Hid" localSheetId="0">'[16]Interc de Hidr.'!$E$1:$E$65536</definedName>
    <definedName name="Hid" localSheetId="27">'[16]Interc de Hidr.'!$E$1:$E$65536</definedName>
    <definedName name="Hid">'[14]Interc de Hidr.'!$E$1:$E$65536</definedName>
    <definedName name="hij" localSheetId="12">[59]!absc</definedName>
    <definedName name="hij" localSheetId="13">[59]!absc</definedName>
    <definedName name="hij" localSheetId="1">[59]!absc</definedName>
    <definedName name="hij" localSheetId="2">[59]!absc</definedName>
    <definedName name="hij" localSheetId="29">[59]!absc</definedName>
    <definedName name="hij">[59]!absc</definedName>
    <definedName name="hjfg" localSheetId="0" hidden="1">{"via1",#N/A,TRUE,"general";"via2",#N/A,TRUE,"general";"via3",#N/A,TRUE,"general"}</definedName>
    <definedName name="hjfg" localSheetId="28" hidden="1">{"via1",#N/A,TRUE,"general";"via2",#N/A,TRUE,"general";"via3",#N/A,TRUE,"general"}</definedName>
    <definedName name="hjfg" hidden="1">{"via1",#N/A,TRUE,"general";"via2",#N/A,TRUE,"general";"via3",#N/A,TRUE,"general"}</definedName>
    <definedName name="hjgh" localSheetId="0" hidden="1">{"TAB1",#N/A,TRUE,"GENERAL";"TAB2",#N/A,TRUE,"GENERAL";"TAB3",#N/A,TRUE,"GENERAL";"TAB4",#N/A,TRUE,"GENERAL";"TAB5",#N/A,TRUE,"GENERAL"}</definedName>
    <definedName name="hjgh" localSheetId="28" hidden="1">{"TAB1",#N/A,TRUE,"GENERAL";"TAB2",#N/A,TRUE,"GENERAL";"TAB3",#N/A,TRUE,"GENERAL";"TAB4",#N/A,TRUE,"GENERAL";"TAB5",#N/A,TRUE,"GENERAL"}</definedName>
    <definedName name="hjgh" hidden="1">{"TAB1",#N/A,TRUE,"GENERAL";"TAB2",#N/A,TRUE,"GENERAL";"TAB3",#N/A,TRUE,"GENERAL";"TAB4",#N/A,TRUE,"GENERAL";"TAB5",#N/A,TRUE,"GENERAL"}</definedName>
    <definedName name="hjghj" localSheetId="0" hidden="1">{"TAB1",#N/A,TRUE,"GENERAL";"TAB2",#N/A,TRUE,"GENERAL";"TAB3",#N/A,TRUE,"GENERAL";"TAB4",#N/A,TRUE,"GENERAL";"TAB5",#N/A,TRUE,"GENERAL"}</definedName>
    <definedName name="hjghj" localSheetId="28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localSheetId="0" hidden="1">{"TAB1",#N/A,TRUE,"GENERAL";"TAB2",#N/A,TRUE,"GENERAL";"TAB3",#N/A,TRUE,"GENERAL";"TAB4",#N/A,TRUE,"GENERAL";"TAB5",#N/A,TRUE,"GENERAL"}</definedName>
    <definedName name="hjhjhg" localSheetId="28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localSheetId="0" hidden="1">{"via1",#N/A,TRUE,"general";"via2",#N/A,TRUE,"general";"via3",#N/A,TRUE,"general"}</definedName>
    <definedName name="HJKH" localSheetId="28" hidden="1">{"via1",#N/A,TRUE,"general";"via2",#N/A,TRUE,"general";"via3",#N/A,TRUE,"general"}</definedName>
    <definedName name="HJKH" hidden="1">{"via1",#N/A,TRUE,"general";"via2",#N/A,TRUE,"general";"via3",#N/A,TRUE,"general"}</definedName>
    <definedName name="hjkjk" localSheetId="0" hidden="1">{"via1",#N/A,TRUE,"general";"via2",#N/A,TRUE,"general";"via3",#N/A,TRUE,"general"}</definedName>
    <definedName name="hjkjk" localSheetId="28" hidden="1">{"via1",#N/A,TRUE,"general";"via2",#N/A,TRUE,"general";"via3",#N/A,TRUE,"general"}</definedName>
    <definedName name="hjkjk" hidden="1">{"via1",#N/A,TRUE,"general";"via2",#N/A,TRUE,"general";"via3",#N/A,TRUE,"general"}</definedName>
    <definedName name="HK" localSheetId="0">'1.1'!ERR</definedName>
    <definedName name="HK" localSheetId="28">'2.7'!ERR</definedName>
    <definedName name="HK">[0]!ERR</definedName>
    <definedName name="HM3EB" localSheetId="0">#REF!</definedName>
    <definedName name="HM3EB" localSheetId="28">#REF!</definedName>
    <definedName name="HM3EB">#REF!</definedName>
    <definedName name="HM3JH">[6]BASE!$D$447</definedName>
    <definedName name="HMHF3">[17]BASE!#REF!</definedName>
    <definedName name="hn" localSheetId="0" hidden="1">{"TAB1",#N/A,TRUE,"GENERAL";"TAB2",#N/A,TRUE,"GENERAL";"TAB3",#N/A,TRUE,"GENERAL";"TAB4",#N/A,TRUE,"GENERAL";"TAB5",#N/A,TRUE,"GENERAL"}</definedName>
    <definedName name="hn" localSheetId="28" hidden="1">{"TAB1",#N/A,TRUE,"GENERAL";"TAB2",#N/A,TRUE,"GENERAL";"TAB3",#N/A,TRUE,"GENERAL";"TAB4",#N/A,TRUE,"GENERAL";"TAB5",#N/A,TRUE,"GENERAL"}</definedName>
    <definedName name="hn" hidden="1">{"TAB1",#N/A,TRUE,"GENERAL";"TAB2",#N/A,TRUE,"GENERAL";"TAB3",#N/A,TRUE,"GENERAL";"TAB4",#N/A,TRUE,"GENERAL";"TAB5",#N/A,TRUE,"GENERAL"}</definedName>
    <definedName name="HOJA1">#REF!</definedName>
    <definedName name="horat">'[14]Itemes Renovación'!#REF!</definedName>
    <definedName name="hreer" localSheetId="0" hidden="1">{"TAB1",#N/A,TRUE,"GENERAL";"TAB2",#N/A,TRUE,"GENERAL";"TAB3",#N/A,TRUE,"GENERAL";"TAB4",#N/A,TRUE,"GENERAL";"TAB5",#N/A,TRUE,"GENERAL"}</definedName>
    <definedName name="hreer" localSheetId="28" hidden="1">{"TAB1",#N/A,TRUE,"GENERAL";"TAB2",#N/A,TRUE,"GENERAL";"TAB3",#N/A,TRUE,"GENERAL";"TAB4",#N/A,TRUE,"GENERAL";"TAB5",#N/A,TRUE,"GENERAL"}</definedName>
    <definedName name="hreer" hidden="1">{"TAB1",#N/A,TRUE,"GENERAL";"TAB2",#N/A,TRUE,"GENERAL";"TAB3",#N/A,TRUE,"GENERAL";"TAB4",#N/A,TRUE,"GENERAL";"TAB5",#N/A,TRUE,"GENERAL"}</definedName>
    <definedName name="hrhth" localSheetId="0" hidden="1">{"TAB1",#N/A,TRUE,"GENERAL";"TAB2",#N/A,TRUE,"GENERAL";"TAB3",#N/A,TRUE,"GENERAL";"TAB4",#N/A,TRUE,"GENERAL";"TAB5",#N/A,TRUE,"GENERAL"}</definedName>
    <definedName name="hrhth" localSheetId="28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localSheetId="0" hidden="1">{"TAB1",#N/A,TRUE,"GENERAL";"TAB2",#N/A,TRUE,"GENERAL";"TAB3",#N/A,TRUE,"GENERAL";"TAB4",#N/A,TRUE,"GENERAL";"TAB5",#N/A,TRUE,"GENERAL"}</definedName>
    <definedName name="hrthtrh" localSheetId="28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localSheetId="0" hidden="1">{"via1",#N/A,TRUE,"general";"via2",#N/A,TRUE,"general";"via3",#N/A,TRUE,"general"}</definedName>
    <definedName name="hsfg" localSheetId="28" hidden="1">{"via1",#N/A,TRUE,"general";"via2",#N/A,TRUE,"general";"via3",#N/A,TRUE,"general"}</definedName>
    <definedName name="hsfg" hidden="1">{"via1",#N/A,TRUE,"general";"via2",#N/A,TRUE,"general";"via3",#N/A,TRUE,"general"}</definedName>
    <definedName name="HT75MH">[11]BASE!$D$28</definedName>
    <definedName name="hthdrf" localSheetId="0" hidden="1">{"TAB1",#N/A,TRUE,"GENERAL";"TAB2",#N/A,TRUE,"GENERAL";"TAB3",#N/A,TRUE,"GENERAL";"TAB4",#N/A,TRUE,"GENERAL";"TAB5",#N/A,TRUE,"GENERAL"}</definedName>
    <definedName name="hthdrf" localSheetId="28" hidden="1">{"TAB1",#N/A,TRUE,"GENERAL";"TAB2",#N/A,TRUE,"GENERAL";"TAB3",#N/A,TRUE,"GENERAL";"TAB4",#N/A,TRUE,"GENERAL";"TAB5",#N/A,TRUE,"GENERAL"}</definedName>
    <definedName name="hthdrf" hidden="1">{"TAB1",#N/A,TRUE,"GENERAL";"TAB2",#N/A,TRUE,"GENERAL";"TAB3",#N/A,TRUE,"GENERAL";"TAB4",#N/A,TRUE,"GENERAL";"TAB5",#N/A,TRUE,"GENERAL"}</definedName>
    <definedName name="htryrt7" localSheetId="0" hidden="1">{"via1",#N/A,TRUE,"general";"via2",#N/A,TRUE,"general";"via3",#N/A,TRUE,"general"}</definedName>
    <definedName name="htryrt7" localSheetId="28" hidden="1">{"via1",#N/A,TRUE,"general";"via2",#N/A,TRUE,"general";"via3",#N/A,TRUE,"general"}</definedName>
    <definedName name="htryrt7" hidden="1">{"via1",#N/A,TRUE,"general";"via2",#N/A,TRUE,"general";"via3",#N/A,TRUE,"general"}</definedName>
    <definedName name="hyhjop" localSheetId="0" hidden="1">{"TAB1",#N/A,TRUE,"GENERAL";"TAB2",#N/A,TRUE,"GENERAL";"TAB3",#N/A,TRUE,"GENERAL";"TAB4",#N/A,TRUE,"GENERAL";"TAB5",#N/A,TRUE,"GENERAL"}</definedName>
    <definedName name="hyhjop" localSheetId="28" hidden="1">{"TAB1",#N/A,TRUE,"GENERAL";"TAB2",#N/A,TRUE,"GENERAL";"TAB3",#N/A,TRUE,"GENERAL";"TAB4",#N/A,TRUE,"GENERAL";"TAB5",#N/A,TRUE,"GENERAL"}</definedName>
    <definedName name="hyhjop" hidden="1">{"TAB1",#N/A,TRUE,"GENERAL";"TAB2",#N/A,TRUE,"GENERAL";"TAB3",#N/A,TRUE,"GENERAL";"TAB4",#N/A,TRUE,"GENERAL";"TAB5",#N/A,TRUE,"GENERAL"}</definedName>
    <definedName name="hyhyh" localSheetId="0" hidden="1">{"TAB1",#N/A,TRUE,"GENERAL";"TAB2",#N/A,TRUE,"GENERAL";"TAB3",#N/A,TRUE,"GENERAL";"TAB4",#N/A,TRUE,"GENERAL";"TAB5",#N/A,TRUE,"GENERAL"}</definedName>
    <definedName name="hyhyh" localSheetId="28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localSheetId="0" hidden="1">{"via1",#N/A,TRUE,"general";"via2",#N/A,TRUE,"general";"via3",#N/A,TRUE,"general"}</definedName>
    <definedName name="hytirs" localSheetId="28" hidden="1">{"via1",#N/A,TRUE,"general";"via2",#N/A,TRUE,"general";"via3",#N/A,TRUE,"general"}</definedName>
    <definedName name="hytirs" hidden="1">{"via1",#N/A,TRUE,"general";"via2",#N/A,TRUE,"general";"via3",#N/A,TRUE,"general"}</definedName>
    <definedName name="I">#REF!</definedName>
    <definedName name="i8i" localSheetId="0" hidden="1">{"TAB1",#N/A,TRUE,"GENERAL";"TAB2",#N/A,TRUE,"GENERAL";"TAB3",#N/A,TRUE,"GENERAL";"TAB4",#N/A,TRUE,"GENERAL";"TAB5",#N/A,TRUE,"GENERAL"}</definedName>
    <definedName name="i8i" localSheetId="28" hidden="1">{"TAB1",#N/A,TRUE,"GENERAL";"TAB2",#N/A,TRUE,"GENERAL";"TAB3",#N/A,TRUE,"GENERAL";"TAB4",#N/A,TRUE,"GENERAL";"TAB5",#N/A,TRUE,"GENERAL"}</definedName>
    <definedName name="i8i" hidden="1">{"TAB1",#N/A,TRUE,"GENERAL";"TAB2",#N/A,TRUE,"GENERAL";"TAB3",#N/A,TRUE,"GENERAL";"TAB4",#N/A,TRUE,"GENERAL";"TAB5",#N/A,TRUE,"GENERAL"}</definedName>
    <definedName name="ID" localSheetId="0">'1.1'!ERR</definedName>
    <definedName name="ID" localSheetId="28">'2.7'!ERR</definedName>
    <definedName name="ID">[0]!ERR</definedName>
    <definedName name="iglesia" localSheetId="0">#REF!</definedName>
    <definedName name="iglesia" localSheetId="28">#REF!</definedName>
    <definedName name="iglesia">#REF!</definedName>
    <definedName name="ii" localSheetId="0" hidden="1">{"TAB1",#N/A,TRUE,"GENERAL";"TAB2",#N/A,TRUE,"GENERAL";"TAB3",#N/A,TRUE,"GENERAL";"TAB4",#N/A,TRUE,"GENERAL";"TAB5",#N/A,TRUE,"GENERAL"}</definedName>
    <definedName name="ii" localSheetId="28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localSheetId="0" hidden="1">{"via1",#N/A,TRUE,"general";"via2",#N/A,TRUE,"general";"via3",#N/A,TRUE,"general"}</definedName>
    <definedName name="iii" localSheetId="28" hidden="1">{"via1",#N/A,TRUE,"general";"via2",#N/A,TRUE,"general";"via3",#N/A,TRUE,"general"}</definedName>
    <definedName name="iii" hidden="1">{"via1",#N/A,TRUE,"general";"via2",#N/A,TRUE,"general";"via3",#N/A,TRUE,"general"}</definedName>
    <definedName name="iiii" localSheetId="0" hidden="1">{"via1",#N/A,TRUE,"general";"via2",#N/A,TRUE,"general";"via3",#N/A,TRUE,"general"}</definedName>
    <definedName name="iiii" localSheetId="28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localSheetId="0" hidden="1">{"via1",#N/A,TRUE,"general";"via2",#N/A,TRUE,"general";"via3",#N/A,TRUE,"general"}</definedName>
    <definedName name="iiiiiiik" localSheetId="28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localSheetId="0" hidden="1">{"TAB1",#N/A,TRUE,"GENERAL";"TAB2",#N/A,TRUE,"GENERAL";"TAB3",#N/A,TRUE,"GENERAL";"TAB4",#N/A,TRUE,"GENERAL";"TAB5",#N/A,TRUE,"GENERAL"}</definedName>
    <definedName name="iiiiuh" localSheetId="28" hidden="1">{"TAB1",#N/A,TRUE,"GENERAL";"TAB2",#N/A,TRUE,"GENERAL";"TAB3",#N/A,TRUE,"GENERAL";"TAB4",#N/A,TRUE,"GENERAL";"TAB5",#N/A,TRUE,"GENERAL"}</definedName>
    <definedName name="iiiiuh" hidden="1">{"TAB1",#N/A,TRUE,"GENERAL";"TAB2",#N/A,TRUE,"GENERAL";"TAB3",#N/A,TRUE,"GENERAL";"TAB4",#N/A,TRUE,"GENERAL";"TAB5",#N/A,TRUE,"GENERAL"}</definedName>
    <definedName name="iktgvfmu" localSheetId="0" hidden="1">{"TAB1",#N/A,TRUE,"GENERAL";"TAB2",#N/A,TRUE,"GENERAL";"TAB3",#N/A,TRUE,"GENERAL";"TAB4",#N/A,TRUE,"GENERAL";"TAB5",#N/A,TRUE,"GENERAL"}</definedName>
    <definedName name="iktgvfmu" localSheetId="28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MP">[20]otros!$C$3</definedName>
    <definedName name="IMPRI">[11]BASE!$D$455</definedName>
    <definedName name="IN_10_11">'[60]TARIFAS-JORNAL-DIST'!$B$7</definedName>
    <definedName name="IN_11_12">'[60]TARIFAS-JORNAL-DIST'!$B$8</definedName>
    <definedName name="INDICE" localSheetId="0">#REF!</definedName>
    <definedName name="INDICE">#REF!</definedName>
    <definedName name="inf" localSheetId="0">#REF!</definedName>
    <definedName name="inf">#REF!</definedName>
    <definedName name="informe" localSheetId="0">#REF!</definedName>
    <definedName name="informe">#REF!</definedName>
    <definedName name="Inicio">[29]BASES!$E$26</definedName>
    <definedName name="INSU" localSheetId="0">[61]INSUMOS!$A$1:$E$65536</definedName>
    <definedName name="INSU" localSheetId="27">[61]INSUMOS!$A$1:$E$65536</definedName>
    <definedName name="INSU">[62]INSUMOS!$A$1:$E$65536</definedName>
    <definedName name="INSUMOS">#N/A</definedName>
    <definedName name="Insumos_basicos">#REF!</definedName>
    <definedName name="InTap" localSheetId="0">[16]Interc.tapones!$E$1:$E$65536</definedName>
    <definedName name="InTap" localSheetId="27">[16]Interc.tapones!$E$1:$E$65536</definedName>
    <definedName name="InTap">[14]Interc.tapones!$E$1:$E$65536</definedName>
    <definedName name="Interruptor_Doble">'[22]LISTADO DE MATERIALES Y EQUIPOS'!$B$116</definedName>
    <definedName name="Interruptor_sencillo">'[22]LISTADO DE MATERIALES Y EQUIPOS'!$B$115</definedName>
    <definedName name="INTERv">[63]BASE!$C$5</definedName>
    <definedName name="IntVal" localSheetId="0">'[16]Interc.válv.'!$E$1:$E$65536</definedName>
    <definedName name="IntVal" localSheetId="27">'[16]Interc.válv.'!$E$1:$E$65536</definedName>
    <definedName name="IntVal">'[14]Interc.válv.'!$E$1:$E$65536</definedName>
    <definedName name="INV_11">'[64]PR 1'!$A$2:$N$655</definedName>
    <definedName name="IOUHH" localSheetId="0">'1.1'!ERR</definedName>
    <definedName name="IOUHH" localSheetId="28">'2.7'!ERR</definedName>
    <definedName name="IOUHH">[0]!ERR</definedName>
    <definedName name="ITEM">[58]BASE!$C$4:$H$255</definedName>
    <definedName name="ITEM1" localSheetId="0">#REF!</definedName>
    <definedName name="ITEM1">#REF!</definedName>
    <definedName name="ITEM15" localSheetId="0">#REF!</definedName>
    <definedName name="ITEM15">#REF!</definedName>
    <definedName name="ITEM2" localSheetId="0">#REF!</definedName>
    <definedName name="ITEM2">#REF!</definedName>
    <definedName name="item210.3">#REF!</definedName>
    <definedName name="item230.1">#REF!</definedName>
    <definedName name="ITEM3">#REF!</definedName>
    <definedName name="item310">#REF!</definedName>
    <definedName name="item320.2">#REF!</definedName>
    <definedName name="item330.1">#REF!</definedName>
    <definedName name="item420">#REF!</definedName>
    <definedName name="item450.2P">#REF!</definedName>
    <definedName name="item600.1">#REF!</definedName>
    <definedName name="item610.1">#REF!</definedName>
    <definedName name="item610.2">#REF!</definedName>
    <definedName name="item630.4">#REF!</definedName>
    <definedName name="item630.6">#REF!</definedName>
    <definedName name="item630.7">#REF!</definedName>
    <definedName name="item640.3">#REF!</definedName>
    <definedName name="item661">#REF!</definedName>
    <definedName name="item671">#REF!</definedName>
    <definedName name="item673.1">#REF!</definedName>
    <definedName name="item673.3">#REF!</definedName>
    <definedName name="item681">#REF!</definedName>
    <definedName name="item700.1">#REF!</definedName>
    <definedName name="item710.1">#REF!</definedName>
    <definedName name="item710.2">#REF!</definedName>
    <definedName name="item730.1">#REF!</definedName>
    <definedName name="item730.2">#REF!</definedName>
    <definedName name="item730.2.4">#REF!</definedName>
    <definedName name="item900.2">#REF!</definedName>
    <definedName name="ItemCodos">#REF!</definedName>
    <definedName name="IUI" localSheetId="0" hidden="1">{"TAB1",#N/A,TRUE,"GENERAL";"TAB2",#N/A,TRUE,"GENERAL";"TAB3",#N/A,TRUE,"GENERAL";"TAB4",#N/A,TRUE,"GENERAL";"TAB5",#N/A,TRUE,"GENERAL"}</definedName>
    <definedName name="IUI" localSheetId="28" hidden="1">{"TAB1",#N/A,TRUE,"GENERAL";"TAB2",#N/A,TRUE,"GENERAL";"TAB3",#N/A,TRUE,"GENERAL";"TAB4",#N/A,TRUE,"GENERAL";"TAB5",#N/A,TRUE,"GENERAL"}</definedName>
    <definedName name="IUI" hidden="1">{"TAB1",#N/A,TRUE,"GENERAL";"TAB2",#N/A,TRUE,"GENERAL";"TAB3",#N/A,TRUE,"GENERAL";"TAB4",#N/A,TRUE,"GENERAL";"TAB5",#N/A,TRUE,"GENERAL"}</definedName>
    <definedName name="iuit7" localSheetId="0" hidden="1">{"TAB1",#N/A,TRUE,"GENERAL";"TAB2",#N/A,TRUE,"GENERAL";"TAB3",#N/A,TRUE,"GENERAL";"TAB4",#N/A,TRUE,"GENERAL";"TAB5",#N/A,TRUE,"GENERAL"}</definedName>
    <definedName name="iuit7" localSheetId="28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localSheetId="0" hidden="1">{"via1",#N/A,TRUE,"general";"via2",#N/A,TRUE,"general";"via3",#N/A,TRUE,"general"}</definedName>
    <definedName name="iul" localSheetId="28" hidden="1">{"via1",#N/A,TRUE,"general";"via2",#N/A,TRUE,"general";"via3",#N/A,TRUE,"general"}</definedName>
    <definedName name="iul" hidden="1">{"via1",#N/A,TRUE,"general";"via2",#N/A,TRUE,"general";"via3",#N/A,TRUE,"general"}</definedName>
    <definedName name="iuouio" localSheetId="0" hidden="1">{"via1",#N/A,TRUE,"general";"via2",#N/A,TRUE,"general";"via3",#N/A,TRUE,"general"}</definedName>
    <definedName name="iuouio" localSheetId="28" hidden="1">{"via1",#N/A,TRUE,"general";"via2",#N/A,TRUE,"general";"via3",#N/A,TRUE,"general"}</definedName>
    <definedName name="iuouio" hidden="1">{"via1",#N/A,TRUE,"general";"via2",#N/A,TRUE,"general";"via3",#N/A,TRUE,"general"}</definedName>
    <definedName name="iuyi9" localSheetId="0" hidden="1">{"TAB1",#N/A,TRUE,"GENERAL";"TAB2",#N/A,TRUE,"GENERAL";"TAB3",#N/A,TRUE,"GENERAL";"TAB4",#N/A,TRUE,"GENERAL";"TAB5",#N/A,TRUE,"GENERAL"}</definedName>
    <definedName name="iuyi9" localSheetId="28" hidden="1">{"TAB1",#N/A,TRUE,"GENERAL";"TAB2",#N/A,TRUE,"GENERAL";"TAB3",#N/A,TRUE,"GENERAL";"TAB4",#N/A,TRUE,"GENERAL";"TAB5",#N/A,TRUE,"GENERAL"}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localSheetId="0" hidden="1">{"via1",#N/A,TRUE,"general";"via2",#N/A,TRUE,"general";"via3",#N/A,TRUE,"general"}</definedName>
    <definedName name="iyuiuyi" localSheetId="28" hidden="1">{"via1",#N/A,TRUE,"general";"via2",#N/A,TRUE,"general";"via3",#N/A,TRUE,"general"}</definedName>
    <definedName name="iyuiuyi" hidden="1">{"via1",#N/A,TRUE,"general";"via2",#N/A,TRUE,"general";"via3",#N/A,TRUE,"general"}</definedName>
    <definedName name="j" localSheetId="0" hidden="1">{"TAB1",#N/A,TRUE,"GENERAL";"TAB2",#N/A,TRUE,"GENERAL";"TAB3",#N/A,TRUE,"GENERAL";"TAB4",#N/A,TRUE,"GENERAL";"TAB5",#N/A,TRUE,"GENERAL"}</definedName>
    <definedName name="j" localSheetId="28" hidden="1">{"TAB1",#N/A,TRUE,"GENERAL";"TAB2",#N/A,TRUE,"GENERAL";"TAB3",#N/A,TRUE,"GENERAL";"TAB4",#N/A,TRUE,"GENERAL";"TAB5",#N/A,TRUE,"GENERAL"}</definedName>
    <definedName name="j" hidden="1">{"TAB1",#N/A,TRUE,"GENERAL";"TAB2",#N/A,TRUE,"GENERAL";"TAB3",#N/A,TRUE,"GENERAL";"TAB4",#N/A,TRUE,"GENERAL";"TAB5",#N/A,TRUE,"GENERAL"}</definedName>
    <definedName name="jd" localSheetId="0" hidden="1">{"via1",#N/A,TRUE,"general";"via2",#N/A,TRUE,"general";"via3",#N/A,TRUE,"general"}</definedName>
    <definedName name="jd" localSheetId="28" hidden="1">{"via1",#N/A,TRUE,"general";"via2",#N/A,TRUE,"general";"via3",#N/A,TRUE,"general"}</definedName>
    <definedName name="jd" hidden="1">{"via1",#N/A,TRUE,"general";"via2",#N/A,TRUE,"general";"via3",#N/A,TRUE,"general"}</definedName>
    <definedName name="jdfjkd">#REF!</definedName>
    <definedName name="jdh" localSheetId="0" hidden="1">{"TAB1",#N/A,TRUE,"GENERAL";"TAB2",#N/A,TRUE,"GENERAL";"TAB3",#N/A,TRUE,"GENERAL";"TAB4",#N/A,TRUE,"GENERAL";"TAB5",#N/A,TRUE,"GENERAL"}</definedName>
    <definedName name="jdh" localSheetId="28" hidden="1">{"TAB1",#N/A,TRUE,"GENERAL";"TAB2",#N/A,TRUE,"GENERAL";"TAB3",#N/A,TRUE,"GENERAL";"TAB4",#N/A,TRUE,"GENERAL";"TAB5",#N/A,TRUE,"GENERAL"}</definedName>
    <definedName name="jdh" hidden="1">{"TAB1",#N/A,TRUE,"GENERAL";"TAB2",#N/A,TRUE,"GENERAL";"TAB3",#N/A,TRUE,"GENERAL";"TAB4",#N/A,TRUE,"GENERAL";"TAB5",#N/A,TRUE,"GENERAL"}</definedName>
    <definedName name="jeytj" localSheetId="0" hidden="1">{"TAB1",#N/A,TRUE,"GENERAL";"TAB2",#N/A,TRUE,"GENERAL";"TAB3",#N/A,TRUE,"GENERAL";"TAB4",#N/A,TRUE,"GENERAL";"TAB5",#N/A,TRUE,"GENERAL"}</definedName>
    <definedName name="jeytj" localSheetId="28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localSheetId="0" hidden="1">{"TAB1",#N/A,TRUE,"GENERAL";"TAB2",#N/A,TRUE,"GENERAL";"TAB3",#N/A,TRUE,"GENERAL";"TAB4",#N/A,TRUE,"GENERAL";"TAB5",#N/A,TRUE,"GENERAL"}</definedName>
    <definedName name="jfhjfrt" localSheetId="28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localSheetId="0" hidden="1">{"via1",#N/A,TRUE,"general";"via2",#N/A,TRUE,"general";"via3",#N/A,TRUE,"general"}</definedName>
    <definedName name="jgfj" localSheetId="28" hidden="1">{"via1",#N/A,TRUE,"general";"via2",#N/A,TRUE,"general";"via3",#N/A,TRUE,"general"}</definedName>
    <definedName name="jgfj" hidden="1">{"via1",#N/A,TRUE,"general";"via2",#N/A,TRUE,"general";"via3",#N/A,TRUE,"general"}</definedName>
    <definedName name="jghj" localSheetId="0" hidden="1">{"TAB1",#N/A,TRUE,"GENERAL";"TAB2",#N/A,TRUE,"GENERAL";"TAB3",#N/A,TRUE,"GENERAL";"TAB4",#N/A,TRUE,"GENERAL";"TAB5",#N/A,TRUE,"GENERAL"}</definedName>
    <definedName name="jghj" localSheetId="28" hidden="1">{"TAB1",#N/A,TRUE,"GENERAL";"TAB2",#N/A,TRUE,"GENERAL";"TAB3",#N/A,TRUE,"GENERAL";"TAB4",#N/A,TRUE,"GENERAL";"TAB5",#N/A,TRUE,"GENERAL"}</definedName>
    <definedName name="jghj" hidden="1">{"TAB1",#N/A,TRUE,"GENERAL";"TAB2",#N/A,TRUE,"GENERAL";"TAB3",#N/A,TRUE,"GENERAL";"TAB4",#N/A,TRUE,"GENERAL";"TAB5",#N/A,TRUE,"GENERAL"}</definedName>
    <definedName name="jgj" localSheetId="0" hidden="1">{"TAB1",#N/A,TRUE,"GENERAL";"TAB2",#N/A,TRUE,"GENERAL";"TAB3",#N/A,TRUE,"GENERAL";"TAB4",#N/A,TRUE,"GENERAL";"TAB5",#N/A,TRUE,"GENERAL"}</definedName>
    <definedName name="jgj" localSheetId="28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localSheetId="0" hidden="1">{"TAB1",#N/A,TRUE,"GENERAL";"TAB2",#N/A,TRUE,"GENERAL";"TAB3",#N/A,TRUE,"GENERAL";"TAB4",#N/A,TRUE,"GENERAL";"TAB5",#N/A,TRUE,"GENERAL"}</definedName>
    <definedName name="jhg" localSheetId="28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localSheetId="0" hidden="1">{"via1",#N/A,TRUE,"general";"via2",#N/A,TRUE,"general";"via3",#N/A,TRUE,"general"}</definedName>
    <definedName name="jhjyj" localSheetId="28" hidden="1">{"via1",#N/A,TRUE,"general";"via2",#N/A,TRUE,"general";"via3",#N/A,TRUE,"general"}</definedName>
    <definedName name="jhjyj" hidden="1">{"via1",#N/A,TRUE,"general";"via2",#N/A,TRUE,"general";"via3",#N/A,TRUE,"general"}</definedName>
    <definedName name="JHK" localSheetId="0" hidden="1">{"TAB1",#N/A,TRUE,"GENERAL";"TAB2",#N/A,TRUE,"GENERAL";"TAB3",#N/A,TRUE,"GENERAL";"TAB4",#N/A,TRUE,"GENERAL";"TAB5",#N/A,TRUE,"GENERAL"}</definedName>
    <definedName name="JHK" localSheetId="28" hidden="1">{"TAB1",#N/A,TRUE,"GENERAL";"TAB2",#N/A,TRUE,"GENERAL";"TAB3",#N/A,TRUE,"GENERAL";"TAB4",#N/A,TRUE,"GENERAL";"TAB5",#N/A,TRUE,"GENERAL"}</definedName>
    <definedName name="JHK" hidden="1">{"TAB1",#N/A,TRUE,"GENERAL";"TAB2",#N/A,TRUE,"GENERAL";"TAB3",#N/A,TRUE,"GENERAL";"TAB4",#N/A,TRUE,"GENERAL";"TAB5",#N/A,TRUE,"GENERAL"}</definedName>
    <definedName name="jhkgjkvf" localSheetId="0" hidden="1">{"TAB1",#N/A,TRUE,"GENERAL";"TAB2",#N/A,TRUE,"GENERAL";"TAB3",#N/A,TRUE,"GENERAL";"TAB4",#N/A,TRUE,"GENERAL";"TAB5",#N/A,TRUE,"GENERAL"}</definedName>
    <definedName name="jhkgjkvf" localSheetId="28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localSheetId="0">'1.1'!ERR</definedName>
    <definedName name="jj" localSheetId="28">'2.7'!ERR</definedName>
    <definedName name="jj">[0]!ERR</definedName>
    <definedName name="jjfq" localSheetId="0" hidden="1">{"via1",#N/A,TRUE,"general";"via2",#N/A,TRUE,"general";"via3",#N/A,TRUE,"general"}</definedName>
    <definedName name="jjfq" localSheetId="28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localSheetId="0" hidden="1">{"via1",#N/A,TRUE,"general";"via2",#N/A,TRUE,"general";"via3",#N/A,TRUE,"general"}</definedName>
    <definedName name="jjjhjddfg" localSheetId="28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localSheetId="0" hidden="1">{"via1",#N/A,TRUE,"general";"via2",#N/A,TRUE,"general";"via3",#N/A,TRUE,"general"}</definedName>
    <definedName name="jjjjju" localSheetId="28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localSheetId="0" hidden="1">{"TAB1",#N/A,TRUE,"GENERAL";"TAB2",#N/A,TRUE,"GENERAL";"TAB3",#N/A,TRUE,"GENERAL";"TAB4",#N/A,TRUE,"GENERAL";"TAB5",#N/A,TRUE,"GENERAL"}</definedName>
    <definedName name="jjujujty" localSheetId="28" hidden="1">{"TAB1",#N/A,TRUE,"GENERAL";"TAB2",#N/A,TRUE,"GENERAL";"TAB3",#N/A,TRUE,"GENERAL";"TAB4",#N/A,TRUE,"GENERAL";"TAB5",#N/A,TRUE,"GENERAL"}</definedName>
    <definedName name="jjujujty" hidden="1">{"TAB1",#N/A,TRUE,"GENERAL";"TAB2",#N/A,TRUE,"GENERAL";"TAB3",#N/A,TRUE,"GENERAL";"TAB4",#N/A,TRUE,"GENERAL";"TAB5",#N/A,TRUE,"GENERAL"}</definedName>
    <definedName name="jjyjy" localSheetId="0" hidden="1">{"via1",#N/A,TRUE,"general";"via2",#N/A,TRUE,"general";"via3",#N/A,TRUE,"general"}</definedName>
    <definedName name="jjyjy" localSheetId="28" hidden="1">{"via1",#N/A,TRUE,"general";"via2",#N/A,TRUE,"general";"via3",#N/A,TRUE,"general"}</definedName>
    <definedName name="jjyjy" hidden="1">{"via1",#N/A,TRUE,"general";"via2",#N/A,TRUE,"general";"via3",#N/A,TRUE,"general"}</definedName>
    <definedName name="jkk" localSheetId="0" hidden="1">{"TAB1",#N/A,TRUE,"GENERAL";"TAB2",#N/A,TRUE,"GENERAL";"TAB3",#N/A,TRUE,"GENERAL";"TAB4",#N/A,TRUE,"GENERAL";"TAB5",#N/A,TRUE,"GENERAL"}</definedName>
    <definedName name="jkk" localSheetId="28" hidden="1">{"TAB1",#N/A,TRUE,"GENERAL";"TAB2",#N/A,TRUE,"GENERAL";"TAB3",#N/A,TRUE,"GENERAL";"TAB4",#N/A,TRUE,"GENERAL";"TAB5",#N/A,TRUE,"GENERAL"}</definedName>
    <definedName name="jkk" hidden="1">{"TAB1",#N/A,TRUE,"GENERAL";"TAB2",#N/A,TRUE,"GENERAL";"TAB3",#N/A,TRUE,"GENERAL";"TAB4",#N/A,TRUE,"GENERAL";"TAB5",#N/A,TRUE,"GENERAL"}</definedName>
    <definedName name="jkl">#REF!</definedName>
    <definedName name="JOHNNY" localSheetId="0">'1.1'!ERR</definedName>
    <definedName name="JOHNNY" localSheetId="28">'2.7'!ERR</definedName>
    <definedName name="JOHNNY">[0]!ERR</definedName>
    <definedName name="JRYJ" localSheetId="0" hidden="1">{"via1",#N/A,TRUE,"general";"via2",#N/A,TRUE,"general";"via3",#N/A,TRUE,"general"}</definedName>
    <definedName name="JRYJ" localSheetId="28" hidden="1">{"via1",#N/A,TRUE,"general";"via2",#N/A,TRUE,"general";"via3",#N/A,TRUE,"general"}</definedName>
    <definedName name="JRYJ" hidden="1">{"via1",#N/A,TRUE,"general";"via2",#N/A,TRUE,"general";"via3",#N/A,TRUE,"general"}</definedName>
    <definedName name="jtubfil">#REF!</definedName>
    <definedName name="jtyj" localSheetId="0" hidden="1">{"TAB1",#N/A,TRUE,"GENERAL";"TAB2",#N/A,TRUE,"GENERAL";"TAB3",#N/A,TRUE,"GENERAL";"TAB4",#N/A,TRUE,"GENERAL";"TAB5",#N/A,TRUE,"GENERAL"}</definedName>
    <definedName name="jtyj" localSheetId="28" hidden="1">{"TAB1",#N/A,TRUE,"GENERAL";"TAB2",#N/A,TRUE,"GENERAL";"TAB3",#N/A,TRUE,"GENERAL";"TAB4",#N/A,TRUE,"GENERAL";"TAB5",#N/A,TRUE,"GENERAL"}</definedName>
    <definedName name="jtyj" hidden="1">{"TAB1",#N/A,TRUE,"GENERAL";"TAB2",#N/A,TRUE,"GENERAL";"TAB3",#N/A,TRUE,"GENERAL";"TAB4",#N/A,TRUE,"GENERAL";"TAB5",#N/A,TRUE,"GENERAL"}</definedName>
    <definedName name="jtyry" localSheetId="0" hidden="1">{"TAB1",#N/A,TRUE,"GENERAL";"TAB2",#N/A,TRUE,"GENERAL";"TAB3",#N/A,TRUE,"GENERAL";"TAB4",#N/A,TRUE,"GENERAL";"TAB5",#N/A,TRUE,"GENERAL"}</definedName>
    <definedName name="jtyry" localSheetId="28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an">#REF!</definedName>
    <definedName name="juj" localSheetId="0" hidden="1">{"via1",#N/A,TRUE,"general";"via2",#N/A,TRUE,"general";"via3",#N/A,TRUE,"general"}</definedName>
    <definedName name="juj" localSheetId="28" hidden="1">{"via1",#N/A,TRUE,"general";"via2",#N/A,TRUE,"general";"via3",#N/A,TRUE,"general"}</definedName>
    <definedName name="juj" hidden="1">{"via1",#N/A,TRUE,"general";"via2",#N/A,TRUE,"general";"via3",#N/A,TRUE,"general"}</definedName>
    <definedName name="jujcx" localSheetId="0" hidden="1">{"via1",#N/A,TRUE,"general";"via2",#N/A,TRUE,"general";"via3",#N/A,TRUE,"general"}</definedName>
    <definedName name="jujcx" localSheetId="28" hidden="1">{"via1",#N/A,TRUE,"general";"via2",#N/A,TRUE,"general";"via3",#N/A,TRUE,"general"}</definedName>
    <definedName name="jujcx" hidden="1">{"via1",#N/A,TRUE,"general";"via2",#N/A,TRUE,"general";"via3",#N/A,TRUE,"general"}</definedName>
    <definedName name="jujuj" localSheetId="0" hidden="1">{"via1",#N/A,TRUE,"general";"via2",#N/A,TRUE,"general";"via3",#N/A,TRUE,"general"}</definedName>
    <definedName name="jujuj" localSheetId="28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localSheetId="0" hidden="1">{"TAB1",#N/A,TRUE,"GENERAL";"TAB2",#N/A,TRUE,"GENERAL";"TAB3",#N/A,TRUE,"GENERAL";"TAB4",#N/A,TRUE,"GENERAL";"TAB5",#N/A,TRUE,"GENERAL"}</definedName>
    <definedName name="jujujuju" localSheetId="28" hidden="1">{"TAB1",#N/A,TRUE,"GENERAL";"TAB2",#N/A,TRUE,"GENERAL";"TAB3",#N/A,TRUE,"GENERAL";"TAB4",#N/A,TRUE,"GENERAL";"TAB5",#N/A,TRUE,"GENERAL"}</definedName>
    <definedName name="jujujuju" hidden="1">{"TAB1",#N/A,TRUE,"GENERAL";"TAB2",#N/A,TRUE,"GENERAL";"TAB3",#N/A,TRUE,"GENERAL";"TAB4",#N/A,TRUE,"GENERAL";"TAB5",#N/A,TRUE,"GENERAL"}</definedName>
    <definedName name="JulAgo">'[49]Jul-Ago'!$A$12:$H$29</definedName>
    <definedName name="JulAgo_C">'[65]Jul-Ago'!$A$30:$H$45</definedName>
    <definedName name="juuuhb" localSheetId="0" hidden="1">{"TAB1",#N/A,TRUE,"GENERAL";"TAB2",#N/A,TRUE,"GENERAL";"TAB3",#N/A,TRUE,"GENERAL";"TAB4",#N/A,TRUE,"GENERAL";"TAB5",#N/A,TRUE,"GENERAL"}</definedName>
    <definedName name="juuuhb" localSheetId="28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vv">#REF!</definedName>
    <definedName name="jyjt7" localSheetId="0" hidden="1">{"via1",#N/A,TRUE,"general";"via2",#N/A,TRUE,"general";"via3",#N/A,TRUE,"general"}</definedName>
    <definedName name="jyjt7" localSheetId="28" hidden="1">{"via1",#N/A,TRUE,"general";"via2",#N/A,TRUE,"general";"via3",#N/A,TRUE,"general"}</definedName>
    <definedName name="jyjt7" hidden="1">{"via1",#N/A,TRUE,"general";"via2",#N/A,TRUE,"general";"via3",#N/A,TRUE,"general"}</definedName>
    <definedName name="jyt" localSheetId="0" hidden="1">{"via1",#N/A,TRUE,"general";"via2",#N/A,TRUE,"general";"via3",#N/A,TRUE,"general"}</definedName>
    <definedName name="jyt" localSheetId="28" hidden="1">{"via1",#N/A,TRUE,"general";"via2",#N/A,TRUE,"general";"via3",#N/A,TRUE,"general"}</definedName>
    <definedName name="jyt" hidden="1">{"via1",#N/A,TRUE,"general";"via2",#N/A,TRUE,"general";"via3",#N/A,TRUE,"general"}</definedName>
    <definedName name="jytj" localSheetId="0" hidden="1">{"via1",#N/A,TRUE,"general";"via2",#N/A,TRUE,"general";"via3",#N/A,TRUE,"general"}</definedName>
    <definedName name="jytj" localSheetId="28" hidden="1">{"via1",#N/A,TRUE,"general";"via2",#N/A,TRUE,"general";"via3",#N/A,TRUE,"general"}</definedName>
    <definedName name="jytj" hidden="1">{"via1",#N/A,TRUE,"general";"via2",#N/A,TRUE,"general";"via3",#N/A,TRUE,"general"}</definedName>
    <definedName name="jyuju" localSheetId="0" hidden="1">{"via1",#N/A,TRUE,"general";"via2",#N/A,TRUE,"general";"via3",#N/A,TRUE,"general"}</definedName>
    <definedName name="jyuju" localSheetId="28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localSheetId="0" hidden="1">{"via1",#N/A,TRUE,"general";"via2",#N/A,TRUE,"general";"via3",#N/A,TRUE,"general"}</definedName>
    <definedName name="jyujyuj" localSheetId="28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6f3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AKAKA">#REF!</definedName>
    <definedName name="KHGGH" localSheetId="0" hidden="1">{"via1",#N/A,TRUE,"general";"via2",#N/A,TRUE,"general";"via3",#N/A,TRUE,"general"}</definedName>
    <definedName name="KHGGH" localSheetId="28" hidden="1">{"via1",#N/A,TRUE,"general";"via2",#N/A,TRUE,"general";"via3",#N/A,TRUE,"general"}</definedName>
    <definedName name="KHGGH" hidden="1">{"via1",#N/A,TRUE,"general";"via2",#N/A,TRUE,"general";"via3",#N/A,TRUE,"general"}</definedName>
    <definedName name="khjk7" localSheetId="0" hidden="1">{"TAB1",#N/A,TRUE,"GENERAL";"TAB2",#N/A,TRUE,"GENERAL";"TAB3",#N/A,TRUE,"GENERAL";"TAB4",#N/A,TRUE,"GENERAL";"TAB5",#N/A,TRUE,"GENERAL"}</definedName>
    <definedName name="khjk7" localSheetId="28" hidden="1">{"TAB1",#N/A,TRUE,"GENERAL";"TAB2",#N/A,TRUE,"GENERAL";"TAB3",#N/A,TRUE,"GENERAL";"TAB4",#N/A,TRUE,"GENERAL";"TAB5",#N/A,TRUE,"GENERAL"}</definedName>
    <definedName name="khjk7" hidden="1">{"TAB1",#N/A,TRUE,"GENERAL";"TAB2",#N/A,TRUE,"GENERAL";"TAB3",#N/A,TRUE,"GENERAL";"TAB4",#N/A,TRUE,"GENERAL";"TAB5",#N/A,TRUE,"GENERAL"}</definedName>
    <definedName name="kikik" localSheetId="0" hidden="1">{"via1",#N/A,TRUE,"general";"via2",#N/A,TRUE,"general";"via3",#N/A,TRUE,"general"}</definedName>
    <definedName name="kikik" localSheetId="28" hidden="1">{"via1",#N/A,TRUE,"general";"via2",#N/A,TRUE,"general";"via3",#N/A,TRUE,"general"}</definedName>
    <definedName name="kikik" hidden="1">{"via1",#N/A,TRUE,"general";"via2",#N/A,TRUE,"general";"via3",#N/A,TRUE,"general"}</definedName>
    <definedName name="kjhkd" localSheetId="0" hidden="1">{"via1",#N/A,TRUE,"general";"via2",#N/A,TRUE,"general";"via3",#N/A,TRUE,"general"}</definedName>
    <definedName name="kjhkd" localSheetId="28" hidden="1">{"via1",#N/A,TRUE,"general";"via2",#N/A,TRUE,"general";"via3",#N/A,TRUE,"general"}</definedName>
    <definedName name="kjhkd" hidden="1">{"via1",#N/A,TRUE,"general";"via2",#N/A,TRUE,"general";"via3",#N/A,TRUE,"general"}</definedName>
    <definedName name="kjk" localSheetId="0" hidden="1">{"via1",#N/A,TRUE,"general";"via2",#N/A,TRUE,"general";"via3",#N/A,TRUE,"general"}</definedName>
    <definedName name="kjk" localSheetId="28" hidden="1">{"via1",#N/A,TRUE,"general";"via2",#N/A,TRUE,"general";"via3",#N/A,TRUE,"general"}</definedName>
    <definedName name="kjk" hidden="1">{"via1",#N/A,TRUE,"general";"via2",#N/A,TRUE,"general";"via3",#N/A,TRUE,"general"}</definedName>
    <definedName name="kjtrkjr" localSheetId="0" hidden="1">{"via1",#N/A,TRUE,"general";"via2",#N/A,TRUE,"general";"via3",#N/A,TRUE,"general"}</definedName>
    <definedName name="kjtrkjr" localSheetId="28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localSheetId="0" hidden="1">{"via1",#N/A,TRUE,"general";"via2",#N/A,TRUE,"general";"via3",#N/A,TRUE,"general"}</definedName>
    <definedName name="kkkki" localSheetId="28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localSheetId="0" hidden="1">{"TAB1",#N/A,TRUE,"GENERAL";"TAB2",#N/A,TRUE,"GENERAL";"TAB3",#N/A,TRUE,"GENERAL";"TAB4",#N/A,TRUE,"GENERAL";"TAB5",#N/A,TRUE,"GENERAL"}</definedName>
    <definedName name="kkkkkki" localSheetId="28" hidden="1">{"TAB1",#N/A,TRUE,"GENERAL";"TAB2",#N/A,TRUE,"GENERAL";"TAB3",#N/A,TRUE,"GENERAL";"TAB4",#N/A,TRUE,"GENERAL";"TAB5",#N/A,TRUE,"GENERAL"}</definedName>
    <definedName name="kkkkkki" hidden="1">{"TAB1",#N/A,TRUE,"GENERAL";"TAB2",#N/A,TRUE,"GENERAL";"TAB3",#N/A,TRUE,"GENERAL";"TAB4",#N/A,TRUE,"GENERAL";"TAB5",#N/A,TRUE,"GENERAL"}</definedName>
    <definedName name="kl" localSheetId="0">'1.1'!ERR</definedName>
    <definedName name="kl" localSheetId="28">'2.7'!ERR</definedName>
    <definedName name="kl">[0]!ERR</definedName>
    <definedName name="kljkl" localSheetId="0">#REF!</definedName>
    <definedName name="kljkl" localSheetId="28">#REF!</definedName>
    <definedName name="kljkl">#REF!</definedName>
    <definedName name="klklk" localSheetId="0">#REF!</definedName>
    <definedName name="klklk" localSheetId="28">#REF!</definedName>
    <definedName name="klklk">#REF!</definedName>
    <definedName name="krtrk" localSheetId="0" hidden="1">{"via1",#N/A,TRUE,"general";"via2",#N/A,TRUE,"general";"via3",#N/A,TRUE,"general"}</definedName>
    <definedName name="krtrk" localSheetId="28" hidden="1">{"via1",#N/A,TRUE,"general";"via2",#N/A,TRUE,"general";"via3",#N/A,TRUE,"general"}</definedName>
    <definedName name="krtrk" hidden="1">{"via1",#N/A,TRUE,"general";"via2",#N/A,TRUE,"general";"via3",#N/A,TRUE,"general"}</definedName>
    <definedName name="kyr" localSheetId="0" hidden="1">{"TAB1",#N/A,TRUE,"GENERAL";"TAB2",#N/A,TRUE,"GENERAL";"TAB3",#N/A,TRUE,"GENERAL";"TAB4",#N/A,TRUE,"GENERAL";"TAB5",#N/A,TRUE,"GENERAL"}</definedName>
    <definedName name="kyr" localSheetId="28" hidden="1">{"TAB1",#N/A,TRUE,"GENERAL";"TAB2",#N/A,TRUE,"GENERAL";"TAB3",#N/A,TRUE,"GENERAL";"TAB4",#N/A,TRUE,"GENERAL";"TAB5",#N/A,TRUE,"GENERAL"}</definedName>
    <definedName name="kyr" hidden="1">{"TAB1",#N/A,TRUE,"GENERAL";"TAB2",#N/A,TRUE,"GENERAL";"TAB3",#N/A,TRUE,"GENERAL";"TAB4",#N/A,TRUE,"GENERAL";"TAB5",#N/A,TRUE,"GENERAL"}</definedName>
    <definedName name="Lamina_superboard">'[22]LISTADO DE MATERIALES Y EQUIPOS'!$B$99</definedName>
    <definedName name="LARGUE">[34]BASE!$D$394</definedName>
    <definedName name="Lechada_juntas">'[22]LISTADO DE MATERIALES Y EQUIPOS'!$B$67</definedName>
    <definedName name="LICITACION" localSheetId="0">#REF!</definedName>
    <definedName name="LICITACION">#REF!</definedName>
    <definedName name="LIJA">'[22]LISTADO DE MATERIALES Y EQUIPOS'!$B$108</definedName>
    <definedName name="LIMP" localSheetId="0">#REF!</definedName>
    <definedName name="LIMP">#REF!</definedName>
    <definedName name="LINEA">[66]CONT_ADI!#REF!</definedName>
    <definedName name="LisaCodSAO" localSheetId="0">#REF!</definedName>
    <definedName name="LisaCodSAO">#REF!</definedName>
    <definedName name="Listacanti" localSheetId="0">#REF!</definedName>
    <definedName name="Listacanti">#REF!</definedName>
    <definedName name="ListaCantidad" localSheetId="0">#REF!</definedName>
    <definedName name="ListaCantidad">#REF!</definedName>
    <definedName name="ListaItem">#REF!</definedName>
    <definedName name="ListaUni" localSheetId="0">[67]TOTALES!$D$7:$D$654</definedName>
    <definedName name="ListaUni" localSheetId="27">[67]TOTALES!$D$7:$D$654</definedName>
    <definedName name="ListaUni">[68]TOTALES!$D$7:$D$654</definedName>
    <definedName name="LISTON">[34]BASE!$D$395</definedName>
    <definedName name="Liston_2x2">'[22]LISTADO DE MATERIALES Y EQUIPOS'!$B$25</definedName>
    <definedName name="liuoo" localSheetId="0" hidden="1">{"TAB1",#N/A,TRUE,"GENERAL";"TAB2",#N/A,TRUE,"GENERAL";"TAB3",#N/A,TRUE,"GENERAL";"TAB4",#N/A,TRUE,"GENERAL";"TAB5",#N/A,TRUE,"GENERAL"}</definedName>
    <definedName name="liuoo" localSheetId="28" hidden="1">{"TAB1",#N/A,TRUE,"GENERAL";"TAB2",#N/A,TRUE,"GENERAL";"TAB3",#N/A,TRUE,"GENERAL";"TAB4",#N/A,TRUE,"GENERAL";"TAB5",#N/A,TRUE,"GENERAL"}</definedName>
    <definedName name="liuoo" hidden="1">{"TAB1",#N/A,TRUE,"GENERAL";"TAB2",#N/A,TRUE,"GENERAL";"TAB3",#N/A,TRUE,"GENERAL";"TAB4",#N/A,TRUE,"GENERAL";"TAB5",#N/A,TRUE,"GENERAL"}</definedName>
    <definedName name="lkj" localSheetId="0" hidden="1">{"via1",#N/A,TRUE,"general";"via2",#N/A,TRUE,"general";"via3",#N/A,TRUE,"general"}</definedName>
    <definedName name="lkj" localSheetId="28" hidden="1">{"via1",#N/A,TRUE,"general";"via2",#N/A,TRUE,"general";"via3",#N/A,TRUE,"general"}</definedName>
    <definedName name="lkj" hidden="1">{"via1",#N/A,TRUE,"general";"via2",#N/A,TRUE,"general";"via3",#N/A,TRUE,"general"}</definedName>
    <definedName name="LKJLJK" localSheetId="0" hidden="1">{"TAB1",#N/A,TRUE,"GENERAL";"TAB2",#N/A,TRUE,"GENERAL";"TAB3",#N/A,TRUE,"GENERAL";"TAB4",#N/A,TRUE,"GENERAL";"TAB5",#N/A,TRUE,"GENERAL"}</definedName>
    <definedName name="LKJLJK" localSheetId="28" hidden="1">{"TAB1",#N/A,TRUE,"GENERAL";"TAB2",#N/A,TRUE,"GENERAL";"TAB3",#N/A,TRUE,"GENERAL";"TAB4",#N/A,TRUE,"GENERAL";"TAB5",#N/A,TRUE,"GENERAL"}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AC12">[11]BASE!$D$324</definedName>
    <definedName name="LLAP12">[11]BASE!$D$323</definedName>
    <definedName name="lllllh" localSheetId="0" hidden="1">{"via1",#N/A,TRUE,"general";"via2",#N/A,TRUE,"general";"via3",#N/A,TRUE,"general"}</definedName>
    <definedName name="lllllh" localSheetId="28" hidden="1">{"via1",#N/A,TRUE,"general";"via2",#N/A,TRUE,"general";"via3",#N/A,TRUE,"general"}</definedName>
    <definedName name="lllllh" hidden="1">{"via1",#N/A,TRUE,"general";"via2",#N/A,TRUE,"general";"via3",#N/A,TRUE,"general"}</definedName>
    <definedName name="llllll">#REF!</definedName>
    <definedName name="lllllllo" localSheetId="0" hidden="1">{"via1",#N/A,TRUE,"general";"via2",#N/A,TRUE,"general";"via3",#N/A,TRUE,"general"}</definedName>
    <definedName name="lllllllo" localSheetId="28" hidden="1">{"via1",#N/A,TRUE,"general";"via2",#N/A,TRUE,"general";"via3",#N/A,TRUE,"general"}</definedName>
    <definedName name="lllllllo" hidden="1">{"via1",#N/A,TRUE,"general";"via2",#N/A,TRUE,"general";"via3",#N/A,TRUE,"general"}</definedName>
    <definedName name="LOCA" localSheetId="12">[21]!absc</definedName>
    <definedName name="LOCA" localSheetId="13">[21]!absc</definedName>
    <definedName name="LOCA" localSheetId="1">[21]!absc</definedName>
    <definedName name="LOCA" localSheetId="2">[21]!absc</definedName>
    <definedName name="LOCA" localSheetId="29">[21]!absc</definedName>
    <definedName name="LOCA">[21]!absc</definedName>
    <definedName name="LOCALIZACION_Y_REPLANTEO" localSheetId="0">#REF!</definedName>
    <definedName name="LOCALIZACION_Y_REPLANTEO">#REF!</definedName>
    <definedName name="LOCALIZACIÓN_Y_REPLANTEO._ESTRUCTURAS" localSheetId="0">#REF!</definedName>
    <definedName name="LOCALIZACIÓN_Y_REPLANTEO._ESTRUCTURAS">#REF!</definedName>
    <definedName name="LOGO" localSheetId="0">'1.1'!ERR</definedName>
    <definedName name="LOGO" localSheetId="28">'2.7'!ERR</definedName>
    <definedName name="LOGO">[0]!ERR</definedName>
    <definedName name="lolol" localSheetId="0" hidden="1">{"TAB1",#N/A,TRUE,"GENERAL";"TAB2",#N/A,TRUE,"GENERAL";"TAB3",#N/A,TRUE,"GENERAL";"TAB4",#N/A,TRUE,"GENERAL";"TAB5",#N/A,TRUE,"GENERAL"}</definedName>
    <definedName name="lolol" localSheetId="28" hidden="1">{"TAB1",#N/A,TRUE,"GENERAL";"TAB2",#N/A,TRUE,"GENERAL";"TAB3",#N/A,TRUE,"GENERAL";"TAB4",#N/A,TRUE,"GENERAL";"TAB5",#N/A,TRUE,"GENERAL"}</definedName>
    <definedName name="lolol" hidden="1">{"TAB1",#N/A,TRUE,"GENERAL";"TAB2",#N/A,TRUE,"GENERAL";"TAB3",#N/A,TRUE,"GENERAL";"TAB4",#N/A,TRUE,"GENERAL";"TAB5",#N/A,TRUE,"GENERAL"}</definedName>
    <definedName name="LONG">#REF!</definedName>
    <definedName name="LOPE">#REF!</definedName>
    <definedName name="lplpl" localSheetId="0" hidden="1">{"via1",#N/A,TRUE,"general";"via2",#N/A,TRUE,"general";"via3",#N/A,TRUE,"general"}</definedName>
    <definedName name="lplpl" localSheetId="28" hidden="1">{"via1",#N/A,TRUE,"general";"via2",#N/A,TRUE,"general";"via3",#N/A,TRUE,"general"}</definedName>
    <definedName name="lplpl" hidden="1">{"via1",#N/A,TRUE,"general";"via2",#N/A,TRUE,"general";"via3",#N/A,TRUE,"general"}</definedName>
    <definedName name="LUBRI">[6]BASE!$D$354</definedName>
    <definedName name="lun">'[31]Res-Accide-10'!#REF!</definedName>
    <definedName name="LUPVC">[6]BASE!$D$78</definedName>
    <definedName name="LUPVT">[5]BASE!$D$77</definedName>
    <definedName name="M">#REF!</definedName>
    <definedName name="M120K">[6]BASE!$D$47</definedName>
    <definedName name="M240K">[6]BASE!$D$46</definedName>
    <definedName name="M280K">[11]BASE!$D$40</definedName>
    <definedName name="MA">'[31]Res-Accide-10'!#REF!</definedName>
    <definedName name="mac" localSheetId="0">#REF!</definedName>
    <definedName name="mac">#REF!</definedName>
    <definedName name="MADCJ">[11]BASE!$D$369</definedName>
    <definedName name="Maestro">'[22]LISTADO DE MATERIALES Y EQUIPOS'!$B$8</definedName>
    <definedName name="mafdsf" localSheetId="0" hidden="1">{"via1",#N/A,TRUE,"general";"via2",#N/A,TRUE,"general";"via3",#N/A,TRUE,"general"}</definedName>
    <definedName name="mafdsf" localSheetId="28" hidden="1">{"via1",#N/A,TRUE,"general";"via2",#N/A,TRUE,"general";"via3",#N/A,TRUE,"general"}</definedName>
    <definedName name="mafdsf" hidden="1">{"via1",#N/A,TRUE,"general";"via2",#N/A,TRUE,"general";"via3",#N/A,TRUE,"general"}</definedName>
    <definedName name="Malla_4x4">'[22]LISTADO DE MATERIALES Y EQUIPOS'!$B$30</definedName>
    <definedName name="Malla_Electrosoldada">'[22]LISTADO DE MATERIALES Y EQUIPOS'!$B$29</definedName>
    <definedName name="MANTO">[34]BASE!$D$401</definedName>
    <definedName name="mao" localSheetId="0" hidden="1">{"TAB1",#N/A,TRUE,"GENERAL";"TAB2",#N/A,TRUE,"GENERAL";"TAB3",#N/A,TRUE,"GENERAL";"TAB4",#N/A,TRUE,"GENERAL";"TAB5",#N/A,TRUE,"GENERAL"}</definedName>
    <definedName name="mao" localSheetId="28" hidden="1">{"TAB1",#N/A,TRUE,"GENERAL";"TAB2",#N/A,TRUE,"GENERAL";"TAB3",#N/A,TRUE,"GENERAL";"TAB4",#N/A,TRUE,"GENERAL";"TAB5",#N/A,TRUE,"GENERAL"}</definedName>
    <definedName name="mao" hidden="1">{"TAB1",#N/A,TRUE,"GENERAL";"TAB2",#N/A,TRUE,"GENERAL";"TAB3",#N/A,TRUE,"GENERAL";"TAB4",#N/A,TRUE,"GENERAL";"TAB5",#N/A,TRUE,"GENERAL"}</definedName>
    <definedName name="maow" localSheetId="0" hidden="1">{"via1",#N/A,TRUE,"general";"via2",#N/A,TRUE,"general";"via3",#N/A,TRUE,"general"}</definedName>
    <definedName name="maow" localSheetId="28" hidden="1">{"via1",#N/A,TRUE,"general";"via2",#N/A,TRUE,"general";"via3",#N/A,TRUE,"general"}</definedName>
    <definedName name="maow" hidden="1">{"via1",#N/A,TRUE,"general";"via2",#N/A,TRUE,"general";"via3",#N/A,TRUE,"general"}</definedName>
    <definedName name="mar">'[31]Res-Accide-10'!#REF!</definedName>
    <definedName name="Mar_C">[48]MAR!$A$35:$H$51</definedName>
    <definedName name="MARABA">[11]BASE!$D$347</definedName>
    <definedName name="MarAbr">'[49]Mar-Abr'!$A$12:$H$34</definedName>
    <definedName name="MASILLA">'[22]LISTADO DE MATERIALES Y EQUIPOS'!$B$106</definedName>
    <definedName name="masor" localSheetId="0" hidden="1">{"via1",#N/A,TRUE,"general";"via2",#N/A,TRUE,"general";"via3",#N/A,TRUE,"general"}</definedName>
    <definedName name="masor" localSheetId="28" hidden="1">{"via1",#N/A,TRUE,"general";"via2",#N/A,TRUE,"general";"via3",#N/A,TRUE,"general"}</definedName>
    <definedName name="masor" hidden="1">{"via1",#N/A,TRUE,"general";"via2",#N/A,TRUE,"general";"via3",#N/A,TRUE,"general"}</definedName>
    <definedName name="MAT">#REF!</definedName>
    <definedName name="MATER">[50]MATERIAL!$B$3:$B$580</definedName>
    <definedName name="Material_seleccionado">'[22]LISTADO DE MATERIALES Y EQUIPOS'!$B$22</definedName>
    <definedName name="materiales">[51]materiales!$A$7:$A$1317</definedName>
    <definedName name="MaterialTub" localSheetId="0">#REF!</definedName>
    <definedName name="MaterialTub">#REF!</definedName>
    <definedName name="MATPR">[6]BASE!$D$57</definedName>
    <definedName name="MayJun">'[49]May-Jun'!$A$12:$H$32</definedName>
    <definedName name="MayJun_C">'[65]May-Jun'!$A$33:$H$52</definedName>
    <definedName name="MC4CM">[6]BASE!$D$413</definedName>
    <definedName name="mdd" localSheetId="0" hidden="1">{"via1",#N/A,TRUE,"general";"via2",#N/A,TRUE,"general";"via3",#N/A,TRUE,"general"}</definedName>
    <definedName name="mdd" localSheetId="28" hidden="1">{"via1",#N/A,TRUE,"general";"via2",#N/A,TRUE,"general";"via3",#N/A,TRUE,"general"}</definedName>
    <definedName name="mdd" hidden="1">{"via1",#N/A,TRUE,"general";"via2",#N/A,TRUE,"general";"via3",#N/A,TRUE,"general"}</definedName>
    <definedName name="MEDID">[11]BASE!$D$325</definedName>
    <definedName name="meg" localSheetId="0" hidden="1">{"TAB1",#N/A,TRUE,"GENERAL";"TAB2",#N/A,TRUE,"GENERAL";"TAB3",#N/A,TRUE,"GENERAL";"TAB4",#N/A,TRUE,"GENERAL";"TAB5",#N/A,TRUE,"GENERAL"}</definedName>
    <definedName name="meg" localSheetId="28" hidden="1">{"TAB1",#N/A,TRUE,"GENERAL";"TAB2",#N/A,TRUE,"GENERAL";"TAB3",#N/A,TRUE,"GENERAL";"TAB4",#N/A,TRUE,"GENERAL";"TAB5",#N/A,TRUE,"GENERAL"}</definedName>
    <definedName name="meg" hidden="1">{"TAB1",#N/A,TRUE,"GENERAL";"TAB2",#N/A,TRUE,"GENERAL";"TAB3",#N/A,TRUE,"GENERAL";"TAB4",#N/A,TRUE,"GENERAL";"TAB5",#N/A,TRUE,"GENERAL"}</definedName>
    <definedName name="MES">[20]PRESUPUESTO!$C$13</definedName>
    <definedName name="MESES" localSheetId="0">#REF!</definedName>
    <definedName name="MESES">#REF!</definedName>
    <definedName name="Mezcladora">'[22]LISTADO DE MATERIALES Y EQUIPOS'!$B$32</definedName>
    <definedName name="mfgjrdt" localSheetId="0" hidden="1">{"TAB1",#N/A,TRUE,"GENERAL";"TAB2",#N/A,TRUE,"GENERAL";"TAB3",#N/A,TRUE,"GENERAL";"TAB4",#N/A,TRUE,"GENERAL";"TAB5",#N/A,TRUE,"GENERAL"}</definedName>
    <definedName name="mfgjrdt" localSheetId="28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localSheetId="0" hidden="1">{"via1",#N/A,TRUE,"general";"via2",#N/A,TRUE,"general";"via3",#N/A,TRUE,"general"}</definedName>
    <definedName name="mghm" localSheetId="28" hidden="1">{"via1",#N/A,TRUE,"general";"via2",#N/A,TRUE,"general";"via3",#N/A,TRUE,"general"}</definedName>
    <definedName name="mghm" hidden="1">{"via1",#N/A,TRUE,"general";"via2",#N/A,TRUE,"general";"via3",#N/A,TRUE,"general"}</definedName>
    <definedName name="mjmj" localSheetId="0" hidden="1">{"via1",#N/A,TRUE,"general";"via2",#N/A,TRUE,"general";"via3",#N/A,TRUE,"general"}</definedName>
    <definedName name="mjmj" localSheetId="28" hidden="1">{"via1",#N/A,TRUE,"general";"via2",#N/A,TRUE,"general";"via3",#N/A,TRUE,"general"}</definedName>
    <definedName name="mjmj" hidden="1">{"via1",#N/A,TRUE,"general";"via2",#N/A,TRUE,"general";"via3",#N/A,TRUE,"general"}</definedName>
    <definedName name="mjmjmn" localSheetId="0" hidden="1">{"via1",#N/A,TRUE,"general";"via2",#N/A,TRUE,"general";"via3",#N/A,TRUE,"general"}</definedName>
    <definedName name="mjmjmn" localSheetId="28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localSheetId="0" hidden="1">{"via1",#N/A,TRUE,"general";"via2",#N/A,TRUE,"general";"via3",#N/A,TRUE,"general"}</definedName>
    <definedName name="mjnhgkio" localSheetId="28" hidden="1">{"via1",#N/A,TRUE,"general";"via2",#N/A,TRUE,"general";"via3",#N/A,TRUE,"general"}</definedName>
    <definedName name="mjnhgkio" hidden="1">{"via1",#N/A,TRUE,"general";"via2",#N/A,TRUE,"general";"via3",#N/A,TRUE,"general"}</definedName>
    <definedName name="MKMK">#REF!</definedName>
    <definedName name="MmExcelLinker_C9F63D05_8E80_41B0_8F02_A4ED3B5E1938" localSheetId="0">Mano de [45]obra!$G$8:$G$8</definedName>
    <definedName name="MmExcelLinker_C9F63D05_8E80_41B0_8F02_A4ED3B5E1938" localSheetId="12">Mano de [45]obra!$G$8:$G$8</definedName>
    <definedName name="MmExcelLinker_C9F63D05_8E80_41B0_8F02_A4ED3B5E1938" localSheetId="13">Mano de [45]obra!$G$8:$G$8</definedName>
    <definedName name="MmExcelLinker_C9F63D05_8E80_41B0_8F02_A4ED3B5E1938" localSheetId="1">Mano de [45]obra!$G$8:$G$8</definedName>
    <definedName name="MmExcelLinker_C9F63D05_8E80_41B0_8F02_A4ED3B5E1938" localSheetId="2">Mano de [45]obra!$G$8:$G$8</definedName>
    <definedName name="MmExcelLinker_C9F63D05_8E80_41B0_8F02_A4ED3B5E1938" localSheetId="28">Mano de [45]obra!$G$8:$G$8</definedName>
    <definedName name="MmExcelLinker_C9F63D05_8E80_41B0_8F02_A4ED3B5E1938" localSheetId="29">Mano de [45]obra!$G$8:$G$8</definedName>
    <definedName name="MmExcelLinker_C9F63D05_8E80_41B0_8F02_A4ED3B5E1938">Mano de [45]obra!$G$8:$G$8</definedName>
    <definedName name="mmjmjh" localSheetId="0" hidden="1">{"TAB1",#N/A,TRUE,"GENERAL";"TAB2",#N/A,TRUE,"GENERAL";"TAB3",#N/A,TRUE,"GENERAL";"TAB4",#N/A,TRUE,"GENERAL";"TAB5",#N/A,TRUE,"GENERAL"}</definedName>
    <definedName name="mmjmjh" localSheetId="28" hidden="1">{"TAB1",#N/A,TRUE,"GENERAL";"TAB2",#N/A,TRUE,"GENERAL";"TAB3",#N/A,TRUE,"GENERAL";"TAB4",#N/A,TRUE,"GENERAL";"TAB5",#N/A,TRUE,"GENERAL"}</definedName>
    <definedName name="mmjmjh" hidden="1">{"TAB1",#N/A,TRUE,"GENERAL";"TAB2",#N/A,TRUE,"GENERAL";"TAB3",#N/A,TRUE,"GENERAL";"TAB4",#N/A,TRUE,"GENERAL";"TAB5",#N/A,TRUE,"GENERAL"}</definedName>
    <definedName name="mmm" localSheetId="0" hidden="1">{"TAB1",#N/A,TRUE,"GENERAL";"TAB2",#N/A,TRUE,"GENERAL";"TAB3",#N/A,TRUE,"GENERAL";"TAB4",#N/A,TRUE,"GENERAL";"TAB5",#N/A,TRUE,"GENERAL"}</definedName>
    <definedName name="mmm" localSheetId="28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localSheetId="0" hidden="1">{"via1",#N/A,TRUE,"general";"via2",#N/A,TRUE,"general";"via3",#N/A,TRUE,"general"}</definedName>
    <definedName name="mmmh" localSheetId="28" hidden="1">{"via1",#N/A,TRUE,"general";"via2",#N/A,TRUE,"general";"via3",#N/A,TRUE,"general"}</definedName>
    <definedName name="mmmh" hidden="1">{"via1",#N/A,TRUE,"general";"via2",#N/A,TRUE,"general";"via3",#N/A,TRUE,"general"}</definedName>
    <definedName name="mmmmmjyt" localSheetId="0" hidden="1">{"TAB1",#N/A,TRUE,"GENERAL";"TAB2",#N/A,TRUE,"GENERAL";"TAB3",#N/A,TRUE,"GENERAL";"TAB4",#N/A,TRUE,"GENERAL";"TAB5",#N/A,TRUE,"GENERAL"}</definedName>
    <definedName name="mmmmmjyt" localSheetId="28" hidden="1">{"TAB1",#N/A,TRUE,"GENERAL";"TAB2",#N/A,TRUE,"GENERAL";"TAB3",#N/A,TRUE,"GENERAL";"TAB4",#N/A,TRUE,"GENERAL";"TAB5",#N/A,TRUE,"GENERAL"}</definedName>
    <definedName name="mmmmmjyt" hidden="1">{"TAB1",#N/A,TRUE,"GENERAL";"TAB2",#N/A,TRUE,"GENERAL";"TAB3",#N/A,TRUE,"GENERAL";"TAB4",#N/A,TRUE,"GENERAL";"TAB5",#N/A,TRUE,"GENERAL"}</definedName>
    <definedName name="mmmmmmg" localSheetId="0" hidden="1">{"via1",#N/A,TRUE,"general";"via2",#N/A,TRUE,"general";"via3",#N/A,TRUE,"general"}</definedName>
    <definedName name="mmmmmmg" localSheetId="28" hidden="1">{"via1",#N/A,TRUE,"general";"via2",#N/A,TRUE,"general";"via3",#N/A,TRUE,"general"}</definedName>
    <definedName name="mmmmmmg" hidden="1">{"via1",#N/A,TRUE,"general";"via2",#N/A,TRUE,"general";"via3",#N/A,TRUE,"general"}</definedName>
    <definedName name="MN" localSheetId="0" hidden="1">{"via1",#N/A,TRUE,"general";"via2",#N/A,TRUE,"general";"via3",#N/A,TRUE,"general"}</definedName>
    <definedName name="MN" localSheetId="28" hidden="1">{"via1",#N/A,TRUE,"general";"via2",#N/A,TRUE,"general";"via3",#N/A,TRUE,"general"}</definedName>
    <definedName name="MN" hidden="1">{"via1",#N/A,TRUE,"general";"via2",#N/A,TRUE,"general";"via3",#N/A,TRUE,"general"}</definedName>
    <definedName name="MO120K">#REF!</definedName>
    <definedName name="MO240K">#REF!</definedName>
    <definedName name="MO280K">#REF!</definedName>
    <definedName name="MOCARG">#REF!</definedName>
    <definedName name="MOENC">[11]BASE!$D$19</definedName>
    <definedName name="MOIHF">[11]BASE!$D$17</definedName>
    <definedName name="MOPRE">[6]BASE!$D$16</definedName>
    <definedName name="Mortero_1_10">'[22]APUS BASIC'!$G$296</definedName>
    <definedName name="Mortero_1_5">'[22]APUS BASIC'!$G$208</definedName>
    <definedName name="Mortero_1_6">'[22]APUS BASIC'!$G$252</definedName>
    <definedName name="MOTON">[11]BASE!$D$417</definedName>
    <definedName name="MOTOP">[6]BASE!$D$15</definedName>
    <definedName name="MOVOL">[6]BASE!$D$17</definedName>
    <definedName name="MSMSMSMSMSMSMSMSM">#REF!</definedName>
    <definedName name="MXMXMXMXMXM">#REF!</definedName>
    <definedName name="n" localSheetId="0" hidden="1">{"via1",#N/A,TRUE,"general";"via2",#N/A,TRUE,"general";"via3",#N/A,TRUE,"general"}</definedName>
    <definedName name="n" localSheetId="28" hidden="1">{"via1",#N/A,TRUE,"general";"via2",#N/A,TRUE,"general";"via3",#N/A,TRUE,"general"}</definedName>
    <definedName name="n" hidden="1">{"via1",#N/A,TRUE,"general";"via2",#N/A,TRUE,"general";"via3",#N/A,TRUE,"general"}</definedName>
    <definedName name="nbvnv" localSheetId="0" hidden="1">{"via1",#N/A,TRUE,"general";"via2",#N/A,TRUE,"general";"via3",#N/A,TRUE,"general"}</definedName>
    <definedName name="nbvnv" localSheetId="28" hidden="1">{"via1",#N/A,TRUE,"general";"via2",#N/A,TRUE,"general";"via3",#N/A,TRUE,"general"}</definedName>
    <definedName name="nbvnv" hidden="1">{"via1",#N/A,TRUE,"general";"via2",#N/A,TRUE,"general";"via3",#N/A,TRUE,"general"}</definedName>
    <definedName name="NDHS" localSheetId="0" hidden="1">{"TAB1",#N/A,TRUE,"GENERAL";"TAB2",#N/A,TRUE,"GENERAL";"TAB3",#N/A,TRUE,"GENERAL";"TAB4",#N/A,TRUE,"GENERAL";"TAB5",#N/A,TRUE,"GENERAL"}</definedName>
    <definedName name="NDHS" localSheetId="28" hidden="1">{"TAB1",#N/A,TRUE,"GENERAL";"TAB2",#N/A,TRUE,"GENERAL";"TAB3",#N/A,TRUE,"GENERAL";"TAB4",#N/A,TRUE,"GENERAL";"TAB5",#N/A,TRUE,"GENERAL"}</definedName>
    <definedName name="NDHS" hidden="1">{"TAB1",#N/A,TRUE,"GENERAL";"TAB2",#N/A,TRUE,"GENERAL";"TAB3",#N/A,TRUE,"GENERAL";"TAB4",#N/A,TRUE,"GENERAL";"TAB5",#N/A,TRUE,"GENERAL"}</definedName>
    <definedName name="nf" localSheetId="0" hidden="1">{"TAB1",#N/A,TRUE,"GENERAL";"TAB2",#N/A,TRUE,"GENERAL";"TAB3",#N/A,TRUE,"GENERAL";"TAB4",#N/A,TRUE,"GENERAL";"TAB5",#N/A,TRUE,"GENERAL"}</definedName>
    <definedName name="nf" localSheetId="28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localSheetId="0" hidden="1">{"via1",#N/A,TRUE,"general";"via2",#N/A,TRUE,"general";"via3",#N/A,TRUE,"general"}</definedName>
    <definedName name="nfg" localSheetId="28" hidden="1">{"via1",#N/A,TRUE,"general";"via2",#N/A,TRUE,"general";"via3",#N/A,TRUE,"general"}</definedName>
    <definedName name="nfg" hidden="1">{"via1",#N/A,TRUE,"general";"via2",#N/A,TRUE,"general";"via3",#N/A,TRUE,"general"}</definedName>
    <definedName name="nfgn" localSheetId="0" hidden="1">{"via1",#N/A,TRUE,"general";"via2",#N/A,TRUE,"general";"via3",#N/A,TRUE,"general"}</definedName>
    <definedName name="nfgn" localSheetId="28" hidden="1">{"via1",#N/A,TRUE,"general";"via2",#N/A,TRUE,"general";"via3",#N/A,TRUE,"general"}</definedName>
    <definedName name="nfgn" hidden="1">{"via1",#N/A,TRUE,"general";"via2",#N/A,TRUE,"general";"via3",#N/A,TRUE,"general"}</definedName>
    <definedName name="ngdn" localSheetId="0" hidden="1">{"TAB1",#N/A,TRUE,"GENERAL";"TAB2",#N/A,TRUE,"GENERAL";"TAB3",#N/A,TRUE,"GENERAL";"TAB4",#N/A,TRUE,"GENERAL";"TAB5",#N/A,TRUE,"GENERAL"}</definedName>
    <definedName name="ngdn" localSheetId="28" hidden="1">{"TAB1",#N/A,TRUE,"GENERAL";"TAB2",#N/A,TRUE,"GENERAL";"TAB3",#N/A,TRUE,"GENERAL";"TAB4",#N/A,TRUE,"GENERAL";"TAB5",#N/A,TRUE,"GENERAL"}</definedName>
    <definedName name="ngdn" hidden="1">{"TAB1",#N/A,TRUE,"GENERAL";"TAB2",#N/A,TRUE,"GENERAL";"TAB3",#N/A,TRUE,"GENERAL";"TAB4",#N/A,TRUE,"GENERAL";"TAB5",#N/A,TRUE,"GENERAL"}</definedName>
    <definedName name="ngfh" localSheetId="0" hidden="1">{"via1",#N/A,TRUE,"general";"via2",#N/A,TRUE,"general";"via3",#N/A,TRUE,"general"}</definedName>
    <definedName name="ngfh" localSheetId="28" hidden="1">{"via1",#N/A,TRUE,"general";"via2",#N/A,TRUE,"general";"via3",#N/A,TRUE,"general"}</definedName>
    <definedName name="ngfh" hidden="1">{"via1",#N/A,TRUE,"general";"via2",#N/A,TRUE,"general";"via3",#N/A,TRUE,"general"}</definedName>
    <definedName name="nhn" localSheetId="0" hidden="1">{"via1",#N/A,TRUE,"general";"via2",#N/A,TRUE,"general";"via3",#N/A,TRUE,"general"}</definedName>
    <definedName name="nhn" localSheetId="28" hidden="1">{"via1",#N/A,TRUE,"general";"via2",#N/A,TRUE,"general";"via3",#N/A,TRUE,"general"}</definedName>
    <definedName name="nhn" hidden="1">{"via1",#N/A,TRUE,"general";"via2",#N/A,TRUE,"general";"via3",#N/A,TRUE,"general"}</definedName>
    <definedName name="nhncfgn" localSheetId="0" hidden="1">{"TAB1",#N/A,TRUE,"GENERAL";"TAB2",#N/A,TRUE,"GENERAL";"TAB3",#N/A,TRUE,"GENERAL";"TAB4",#N/A,TRUE,"GENERAL";"TAB5",#N/A,TRUE,"GENERAL"}</definedName>
    <definedName name="nhncfgn" localSheetId="28" hidden="1">{"TAB1",#N/A,TRUE,"GENERAL";"TAB2",#N/A,TRUE,"GENERAL";"TAB3",#N/A,TRUE,"GENERAL";"TAB4",#N/A,TRUE,"GENERAL";"TAB5",#N/A,TRUE,"GENERAL"}</definedName>
    <definedName name="nhncfgn" hidden="1">{"TAB1",#N/A,TRUE,"GENERAL";"TAB2",#N/A,TRUE,"GENERAL";"TAB3",#N/A,TRUE,"GENERAL";"TAB4",#N/A,TRUE,"GENERAL";"TAB5",#N/A,TRUE,"GENERAL"}</definedName>
    <definedName name="nhndr" localSheetId="0" hidden="1">{"via1",#N/A,TRUE,"general";"via2",#N/A,TRUE,"general";"via3",#N/A,TRUE,"general"}</definedName>
    <definedName name="nhndr" localSheetId="28" hidden="1">{"via1",#N/A,TRUE,"general";"via2",#N/A,TRUE,"general";"via3",#N/A,TRUE,"general"}</definedName>
    <definedName name="nhndr" hidden="1">{"via1",#N/A,TRUE,"general";"via2",#N/A,TRUE,"general";"via3",#N/A,TRUE,"general"}</definedName>
    <definedName name="Niqui">#REF!</definedName>
    <definedName name="nmmmm" localSheetId="0" hidden="1">{"via1",#N/A,TRUE,"general";"via2",#N/A,TRUE,"general";"via3",#N/A,TRUE,"general"}</definedName>
    <definedName name="nmmmm" localSheetId="28" hidden="1">{"via1",#N/A,TRUE,"general";"via2",#N/A,TRUE,"general";"via3",#N/A,TRUE,"general"}</definedName>
    <definedName name="nmmmm" hidden="1">{"via1",#N/A,TRUE,"general";"via2",#N/A,TRUE,"general";"via3",#N/A,TRUE,"general"}</definedName>
    <definedName name="NN" localSheetId="0" hidden="1">{"TAB1",#N/A,TRUE,"GENERAL";"TAB2",#N/A,TRUE,"GENERAL";"TAB3",#N/A,TRUE,"GENERAL";"TAB4",#N/A,TRUE,"GENERAL";"TAB5",#N/A,TRUE,"GENERAL"}</definedName>
    <definedName name="NN" localSheetId="28" hidden="1">{"TAB1",#N/A,TRUE,"GENERAL";"TAB2",#N/A,TRUE,"GENERAL";"TAB3",#N/A,TRUE,"GENERAL";"TAB4",#N/A,TRUE,"GENERAL";"TAB5",#N/A,TRUE,"GENERAL"}</definedName>
    <definedName name="NN" hidden="1">{"TAB1",#N/A,TRUE,"GENERAL";"TAB2",#N/A,TRUE,"GENERAL";"TAB3",#N/A,TRUE,"GENERAL";"TAB4",#N/A,TRUE,"GENERAL";"TAB5",#N/A,TRUE,"GENERAL"}</definedName>
    <definedName name="nndng" localSheetId="0" hidden="1">{"TAB1",#N/A,TRUE,"GENERAL";"TAB2",#N/A,TRUE,"GENERAL";"TAB3",#N/A,TRUE,"GENERAL";"TAB4",#N/A,TRUE,"GENERAL";"TAB5",#N/A,TRUE,"GENERAL"}</definedName>
    <definedName name="nndng" localSheetId="28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localSheetId="0" hidden="1">{"TAB1",#N/A,TRUE,"GENERAL";"TAB2",#N/A,TRUE,"GENERAL";"TAB3",#N/A,TRUE,"GENERAL";"TAB4",#N/A,TRUE,"GENERAL";"TAB5",#N/A,TRUE,"GENERAL"}</definedName>
    <definedName name="nnn" localSheetId="28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localSheetId="0" hidden="1">{"via1",#N/A,TRUE,"general";"via2",#N/A,TRUE,"general";"via3",#N/A,TRUE,"general"}</definedName>
    <definedName name="nnnhd" localSheetId="28" hidden="1">{"via1",#N/A,TRUE,"general";"via2",#N/A,TRUE,"general";"via3",#N/A,TRUE,"general"}</definedName>
    <definedName name="nnnhd" hidden="1">{"via1",#N/A,TRUE,"general";"via2",#N/A,TRUE,"general";"via3",#N/A,TRUE,"general"}</definedName>
    <definedName name="nnnnn" localSheetId="0" hidden="1">{"via1",#N/A,TRUE,"general";"via2",#N/A,TRUE,"general";"via3",#N/A,TRUE,"general"}</definedName>
    <definedName name="nnnnn" localSheetId="28" hidden="1">{"via1",#N/A,TRUE,"general";"via2",#N/A,TRUE,"general";"via3",#N/A,TRUE,"general"}</definedName>
    <definedName name="nnnnn" hidden="1">{"via1",#N/A,TRUE,"general";"via2",#N/A,TRUE,"general";"via3",#N/A,TRUE,"general"}</definedName>
    <definedName name="nnnnnd" localSheetId="0" hidden="1">{"TAB1",#N/A,TRUE,"GENERAL";"TAB2",#N/A,TRUE,"GENERAL";"TAB3",#N/A,TRUE,"GENERAL";"TAB4",#N/A,TRUE,"GENERAL";"TAB5",#N/A,TRUE,"GENERAL"}</definedName>
    <definedName name="nnnnnd" localSheetId="28" hidden="1">{"TAB1",#N/A,TRUE,"GENERAL";"TAB2",#N/A,TRUE,"GENERAL";"TAB3",#N/A,TRUE,"GENERAL";"TAB4",#N/A,TRUE,"GENERAL";"TAB5",#N/A,TRUE,"GENERAL"}</definedName>
    <definedName name="nnnnnd" hidden="1">{"TAB1",#N/A,TRUE,"GENERAL";"TAB2",#N/A,TRUE,"GENERAL";"TAB3",#N/A,TRUE,"GENERAL";"TAB4",#N/A,TRUE,"GENERAL";"TAB5",#N/A,TRUE,"GENERAL"}</definedName>
    <definedName name="nnnnnf" localSheetId="0" hidden="1">{"TAB1",#N/A,TRUE,"GENERAL";"TAB2",#N/A,TRUE,"GENERAL";"TAB3",#N/A,TRUE,"GENERAL";"TAB4",#N/A,TRUE,"GENERAL";"TAB5",#N/A,TRUE,"GENERAL"}</definedName>
    <definedName name="nnnnnf" localSheetId="28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localSheetId="0" hidden="1">{"via1",#N/A,TRUE,"general";"via2",#N/A,TRUE,"general";"via3",#N/A,TRUE,"general"}</definedName>
    <definedName name="nnnnnh" localSheetId="28" hidden="1">{"via1",#N/A,TRUE,"general";"via2",#N/A,TRUE,"general";"via3",#N/A,TRUE,"general"}</definedName>
    <definedName name="nnnnnh" hidden="1">{"via1",#N/A,TRUE,"general";"via2",#N/A,TRUE,"general";"via3",#N/A,TRUE,"general"}</definedName>
    <definedName name="NO" localSheetId="0">'1.1'!ERR</definedName>
    <definedName name="NO" localSheetId="28">'2.7'!ERR</definedName>
    <definedName name="NO">[0]!ERR</definedName>
    <definedName name="NOMBRE" localSheetId="0">#REF!</definedName>
    <definedName name="NOMBRE" localSheetId="28">#REF!</definedName>
    <definedName name="NOMBRE">#REF!</definedName>
    <definedName name="Norte" localSheetId="0">#REF!</definedName>
    <definedName name="Norte" localSheetId="28">#REF!</definedName>
    <definedName name="Norte">#REF!</definedName>
    <definedName name="NovDic">'[49]Nov-Dic'!$A$12:$H$34</definedName>
    <definedName name="NUEVO" localSheetId="0">#REF!</definedName>
    <definedName name="NUEVO">#REF!</definedName>
    <definedName name="nxn" localSheetId="0" hidden="1">{"via1",#N/A,TRUE,"general";"via2",#N/A,TRUE,"general";"via3",#N/A,TRUE,"general"}</definedName>
    <definedName name="nxn" localSheetId="28" hidden="1">{"via1",#N/A,TRUE,"general";"via2",#N/A,TRUE,"general";"via3",#N/A,TRUE,"general"}</definedName>
    <definedName name="nxn" hidden="1">{"via1",#N/A,TRUE,"general";"via2",#N/A,TRUE,"general";"via3",#N/A,TRUE,"general"}</definedName>
    <definedName name="ÑL">#REF!</definedName>
    <definedName name="ÑLOP00">#REF!</definedName>
    <definedName name="ÑÑÑ">#REF!</definedName>
    <definedName name="ñpñpñ" localSheetId="0" hidden="1">{"via1",#N/A,TRUE,"general";"via2",#N/A,TRUE,"general";"via3",#N/A,TRUE,"general"}</definedName>
    <definedName name="ñpñpñ" localSheetId="28" hidden="1">{"via1",#N/A,TRUE,"general";"via2",#N/A,TRUE,"general";"via3",#N/A,TRUE,"general"}</definedName>
    <definedName name="ñpñpñ" hidden="1">{"via1",#N/A,TRUE,"general";"via2",#N/A,TRUE,"general";"via3",#N/A,TRUE,"general"}</definedName>
    <definedName name="o">[32]Planilla!$C$60</definedName>
    <definedName name="º1" localSheetId="0">#REF!</definedName>
    <definedName name="º1">#REF!</definedName>
    <definedName name="o9o9" localSheetId="0" hidden="1">{"via1",#N/A,TRUE,"general";"via2",#N/A,TRUE,"general";"via3",#N/A,TRUE,"general"}</definedName>
    <definedName name="o9o9" localSheetId="28" hidden="1">{"via1",#N/A,TRUE,"general";"via2",#N/A,TRUE,"general";"via3",#N/A,TRUE,"general"}</definedName>
    <definedName name="o9o9" hidden="1">{"via1",#N/A,TRUE,"general";"via2",#N/A,TRUE,"general";"via3",#N/A,TRUE,"general"}</definedName>
    <definedName name="OBJ">[20]PRESUPUESTO!$C$10</definedName>
    <definedName name="Obra" localSheetId="0">#REF!</definedName>
    <definedName name="Obra">#REF!</definedName>
    <definedName name="OFICI">[17]BASE!$D$12</definedName>
    <definedName name="Oficial">'[22]LISTADO DE MATERIALES Y EQUIPOS'!$B$7</definedName>
    <definedName name="oiret" localSheetId="0" hidden="1">{"TAB1",#N/A,TRUE,"GENERAL";"TAB2",#N/A,TRUE,"GENERAL";"TAB3",#N/A,TRUE,"GENERAL";"TAB4",#N/A,TRUE,"GENERAL";"TAB5",#N/A,TRUE,"GENERAL"}</definedName>
    <definedName name="oiret" localSheetId="28" hidden="1">{"TAB1",#N/A,TRUE,"GENERAL";"TAB2",#N/A,TRUE,"GENERAL";"TAB3",#N/A,TRUE,"GENERAL";"TAB4",#N/A,TRUE,"GENERAL";"TAB5",#N/A,TRUE,"GENERAL"}</definedName>
    <definedName name="oiret" hidden="1">{"TAB1",#N/A,TRUE,"GENERAL";"TAB2",#N/A,TRUE,"GENERAL";"TAB3",#N/A,TRUE,"GENERAL";"TAB4",#N/A,TRUE,"GENERAL";"TAB5",#N/A,TRUE,"GENERAL"}</definedName>
    <definedName name="oirgrth" localSheetId="0" hidden="1">{"TAB1",#N/A,TRUE,"GENERAL";"TAB2",#N/A,TRUE,"GENERAL";"TAB3",#N/A,TRUE,"GENERAL";"TAB4",#N/A,TRUE,"GENERAL";"TAB5",#N/A,TRUE,"GENERAL"}</definedName>
    <definedName name="oirgrth" localSheetId="28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localSheetId="0" hidden="1">{"via1",#N/A,TRUE,"general";"via2",#N/A,TRUE,"general";"via3",#N/A,TRUE,"general"}</definedName>
    <definedName name="OIUOIU" localSheetId="28" hidden="1">{"via1",#N/A,TRUE,"general";"via2",#N/A,TRUE,"general";"via3",#N/A,TRUE,"general"}</definedName>
    <definedName name="OIUOIU" hidden="1">{"via1",#N/A,TRUE,"general";"via2",#N/A,TRUE,"general";"via3",#N/A,TRUE,"general"}</definedName>
    <definedName name="OOMMOOMM">#REF!</definedName>
    <definedName name="ooo" localSheetId="0" hidden="1">{"via1",#N/A,TRUE,"general";"via2",#N/A,TRUE,"general";"via3",#N/A,TRUE,"general"}</definedName>
    <definedName name="ooo" localSheetId="28" hidden="1">{"via1",#N/A,TRUE,"general";"via2",#N/A,TRUE,"general";"via3",#N/A,TRUE,"general"}</definedName>
    <definedName name="ooo" hidden="1">{"via1",#N/A,TRUE,"general";"via2",#N/A,TRUE,"general";"via3",#N/A,TRUE,"general"}</definedName>
    <definedName name="ooooiii" localSheetId="0" hidden="1">{"TAB1",#N/A,TRUE,"GENERAL";"TAB2",#N/A,TRUE,"GENERAL";"TAB3",#N/A,TRUE,"GENERAL";"TAB4",#N/A,TRUE,"GENERAL";"TAB5",#N/A,TRUE,"GENERAL"}</definedName>
    <definedName name="ooooiii" localSheetId="28" hidden="1">{"TAB1",#N/A,TRUE,"GENERAL";"TAB2",#N/A,TRUE,"GENERAL";"TAB3",#N/A,TRUE,"GENERAL";"TAB4",#N/A,TRUE,"GENERAL";"TAB5",#N/A,TRUE,"GENERAL"}</definedName>
    <definedName name="ooooiii" hidden="1">{"TAB1",#N/A,TRUE,"GENERAL";"TAB2",#N/A,TRUE,"GENERAL";"TAB3",#N/A,TRUE,"GENERAL";"TAB4",#N/A,TRUE,"GENERAL";"TAB5",#N/A,TRUE,"GENERAL"}</definedName>
    <definedName name="oooos" localSheetId="0" hidden="1">{"via1",#N/A,TRUE,"general";"via2",#N/A,TRUE,"general";"via3",#N/A,TRUE,"general"}</definedName>
    <definedName name="oooos" localSheetId="28" hidden="1">{"via1",#N/A,TRUE,"general";"via2",#N/A,TRUE,"general";"via3",#N/A,TRUE,"general"}</definedName>
    <definedName name="oooos" hidden="1">{"via1",#N/A,TRUE,"general";"via2",#N/A,TRUE,"general";"via3",#N/A,TRUE,"general"}</definedName>
    <definedName name="op">[32]Planilla!$D$60</definedName>
    <definedName name="otra" localSheetId="0">#REF!</definedName>
    <definedName name="otra">#REF!</definedName>
    <definedName name="otros">[51]otros!$A$6:$A$1235</definedName>
    <definedName name="p0p0" localSheetId="0" hidden="1">{"via1",#N/A,TRUE,"general";"via2",#N/A,TRUE,"general";"via3",#N/A,TRUE,"general"}</definedName>
    <definedName name="p0p0" localSheetId="28" hidden="1">{"via1",#N/A,TRUE,"general";"via2",#N/A,TRUE,"general";"via3",#N/A,TRUE,"general"}</definedName>
    <definedName name="p0p0" hidden="1">{"via1",#N/A,TRUE,"general";"via2",#N/A,TRUE,"general";"via3",#N/A,TRUE,"general"}</definedName>
    <definedName name="P150X240">[11]BASE!$D$346</definedName>
    <definedName name="P80X200">#REF!</definedName>
    <definedName name="P90X200">#REF!</definedName>
    <definedName name="PA14X">[6]BASE!$D$374</definedName>
    <definedName name="Panel_Led_Plano_de_18w">'[22]LISTADO DE MATERIALES Y EQUIPOS'!$B$113</definedName>
    <definedName name="Pegante_pvc">'[22]LISTADO DE MATERIALES Y EQUIPOS'!$B$119</definedName>
    <definedName name="PEGCO">[11]BASE!$D$368</definedName>
    <definedName name="PEPE" localSheetId="0">'1.1'!ERR</definedName>
    <definedName name="PEPE" localSheetId="28">'2.7'!ERR</definedName>
    <definedName name="PEPE">[0]!ERR</definedName>
    <definedName name="PERFIL_ANGULO_2.5_X_2.5_X_2.44__Cund">'[22]LISTADO DE MATERIALES Y EQUIPOS'!$B$100</definedName>
    <definedName name="Perfil_c_120x50mm">'[22]LISTADO DE MATERIALES Y EQUIPOS'!$B$109</definedName>
    <definedName name="PERFIL_OMEGA_X_2.44_C_26">'[22]LISTADO DE MATERIALES Y EQUIPOS'!$B$101</definedName>
    <definedName name="PERFIL_VIGUETA_PRINCIPAL_X_2.44_Cund">'[22]LISTADO DE MATERIALES Y EQUIPOS'!$B$102</definedName>
    <definedName name="PERNO">[6]BASE!$D$372</definedName>
    <definedName name="PESOS">#REF!</definedName>
    <definedName name="PIE4A6">[11]BASE!$D$48</definedName>
    <definedName name="PIECR">[6]BASE!$D$71</definedName>
    <definedName name="PIEDR">[6]BASE!$D$58</definedName>
    <definedName name="PILOTE">#REF!</definedName>
    <definedName name="PINBAR">[11]BASE!$D$349</definedName>
    <definedName name="PINBLA">[6]BASE!$D$392</definedName>
    <definedName name="Pintura_esmalte">'[22]LISTADO DE MATERIALES Y EQUIPOS'!$B$61</definedName>
    <definedName name="Pintura_Exterior">'[22]LISTADO DE MATERIALES Y EQUIPOS'!$B$59</definedName>
    <definedName name="Pintura_Interior_Gl">'[22]LISTADO DE MATERIALES Y EQUIPOS'!$B$58</definedName>
    <definedName name="Piso">'[22]LISTADO DE MATERIALES Y EQUIPOS'!$B$66</definedName>
    <definedName name="PJ501XXXXX" localSheetId="0">#REF!</definedName>
    <definedName name="PJ501XXXXX">#REF!</definedName>
    <definedName name="PKHK" localSheetId="0" hidden="1">{"TAB1",#N/A,TRUE,"GENERAL";"TAB2",#N/A,TRUE,"GENERAL";"TAB3",#N/A,TRUE,"GENERAL";"TAB4",#N/A,TRUE,"GENERAL";"TAB5",#N/A,TRUE,"GENERAL"}</definedName>
    <definedName name="PKHK" localSheetId="28" hidden="1">{"TAB1",#N/A,TRUE,"GENERAL";"TAB2",#N/A,TRUE,"GENERAL";"TAB3",#N/A,TRUE,"GENERAL";"TAB4",#N/A,TRUE,"GENERAL";"TAB5",#N/A,TRUE,"GENERAL"}</definedName>
    <definedName name="PKHK" hidden="1">{"TAB1",#N/A,TRUE,"GENERAL";"TAB2",#N/A,TRUE,"GENERAL";"TAB3",#N/A,TRUE,"GENERAL";"TAB4",#N/A,TRUE,"GENERAL";"TAB5",#N/A,TRUE,"GENERAL"}</definedName>
    <definedName name="pkj" localSheetId="0" hidden="1">{"TAB1",#N/A,TRUE,"GENERAL";"TAB2",#N/A,TRUE,"GENERAL";"TAB3",#N/A,TRUE,"GENERAL";"TAB4",#N/A,TRUE,"GENERAL";"TAB5",#N/A,TRUE,"GENERAL"}</definedName>
    <definedName name="pkj" localSheetId="28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localSheetId="0" hidden="1">{"TAB1",#N/A,TRUE,"GENERAL";"TAB2",#N/A,TRUE,"GENERAL";"TAB3",#N/A,TRUE,"GENERAL";"TAB4",#N/A,TRUE,"GENERAL";"TAB5",#N/A,TRUE,"GENERAL"}</definedName>
    <definedName name="PLAD" localSheetId="28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ELE">#REF!</definedName>
    <definedName name="PLAST">[6]BASE!$D$369</definedName>
    <definedName name="Plazo">[29]BASES!$E$27</definedName>
    <definedName name="PlazoAIU" localSheetId="0">#REF!</definedName>
    <definedName name="PlazoAIU">#REF!</definedName>
    <definedName name="PLPLUNN" localSheetId="0" hidden="1">{"TAB1",#N/A,TRUE,"GENERAL";"TAB2",#N/A,TRUE,"GENERAL";"TAB3",#N/A,TRUE,"GENERAL";"TAB4",#N/A,TRUE,"GENERAL";"TAB5",#N/A,TRUE,"GENERAL"}</definedName>
    <definedName name="PLPLUNN" localSheetId="28" hidden="1">{"TAB1",#N/A,TRUE,"GENERAL";"TAB2",#N/A,TRUE,"GENERAL";"TAB3",#N/A,TRUE,"GENERAL";"TAB4",#N/A,TRUE,"GENERAL";"TAB5",#N/A,TRUE,"GENERAL"}</definedName>
    <definedName name="PLPLUNN" hidden="1">{"TAB1",#N/A,TRUE,"GENERAL";"TAB2",#N/A,TRUE,"GENERAL";"TAB3",#N/A,TRUE,"GENERAL";"TAB4",#N/A,TRUE,"GENERAL";"TAB5",#N/A,TRUE,"GENERAL"}</definedName>
    <definedName name="POCETAS">#REF!</definedName>
    <definedName name="POIUP" localSheetId="0" hidden="1">{"via1",#N/A,TRUE,"general";"via2",#N/A,TRUE,"general";"via3",#N/A,TRUE,"general"}</definedName>
    <definedName name="POIUP" localSheetId="28" hidden="1">{"via1",#N/A,TRUE,"general";"via2",#N/A,TRUE,"general";"via3",#N/A,TRUE,"general"}</definedName>
    <definedName name="POIUP" hidden="1">{"via1",#N/A,TRUE,"general";"via2",#N/A,TRUE,"general";"via3",#N/A,TRUE,"general"}</definedName>
    <definedName name="Polynomial">#REF!</definedName>
    <definedName name="PoMede">#REF!</definedName>
    <definedName name="popop" localSheetId="0" hidden="1">{"via1",#N/A,TRUE,"general";"via2",#N/A,TRUE,"general";"via3",#N/A,TRUE,"general"}</definedName>
    <definedName name="popop" localSheetId="28" hidden="1">{"via1",#N/A,TRUE,"general";"via2",#N/A,TRUE,"general";"via3",#N/A,TRUE,"general"}</definedName>
    <definedName name="popop" hidden="1">{"via1",#N/A,TRUE,"general";"via2",#N/A,TRUE,"general";"via3",#N/A,TRUE,"general"}</definedName>
    <definedName name="popp" localSheetId="0" hidden="1">{"via1",#N/A,TRUE,"general";"via2",#N/A,TRUE,"general";"via3",#N/A,TRUE,"general"}</definedName>
    <definedName name="popp" localSheetId="28" hidden="1">{"via1",#N/A,TRUE,"general";"via2",#N/A,TRUE,"general";"via3",#N/A,TRUE,"general"}</definedName>
    <definedName name="popp" hidden="1">{"via1",#N/A,TRUE,"general";"via2",#N/A,TRUE,"general";"via3",#N/A,TRUE,"general"}</definedName>
    <definedName name="popu">#REF!</definedName>
    <definedName name="popvds" localSheetId="0" hidden="1">{"TAB1",#N/A,TRUE,"GENERAL";"TAB2",#N/A,TRUE,"GENERAL";"TAB3",#N/A,TRUE,"GENERAL";"TAB4",#N/A,TRUE,"GENERAL";"TAB5",#N/A,TRUE,"GENERAL"}</definedName>
    <definedName name="popvds" localSheetId="28" hidden="1">{"TAB1",#N/A,TRUE,"GENERAL";"TAB2",#N/A,TRUE,"GENERAL";"TAB3",#N/A,TRUE,"GENERAL";"TAB4",#N/A,TRUE,"GENERAL";"TAB5",#N/A,TRUE,"GENERAL"}</definedName>
    <definedName name="popvds" hidden="1">{"TAB1",#N/A,TRUE,"GENERAL";"TAB2",#N/A,TRUE,"GENERAL";"TAB3",#N/A,TRUE,"GENERAL";"TAB4",#N/A,TRUE,"GENERAL";"TAB5",#N/A,TRUE,"GENERAL"}</definedName>
    <definedName name="porc">#REF!</definedName>
    <definedName name="PORCE">[30]BASES!$E$26</definedName>
    <definedName name="pouig" localSheetId="0" hidden="1">{"via1",#N/A,TRUE,"general";"via2",#N/A,TRUE,"general";"via3",#N/A,TRUE,"general"}</definedName>
    <definedName name="pouig" localSheetId="28" hidden="1">{"via1",#N/A,TRUE,"general";"via2",#N/A,TRUE,"general";"via3",#N/A,TRUE,"general"}</definedName>
    <definedName name="pouig" hidden="1">{"via1",#N/A,TRUE,"general";"via2",#N/A,TRUE,"general";"via3",#N/A,TRUE,"general"}</definedName>
    <definedName name="ppppp9" localSheetId="0" hidden="1">{"via1",#N/A,TRUE,"general";"via2",#N/A,TRUE,"general";"via3",#N/A,TRUE,"general"}</definedName>
    <definedName name="ppppp9" localSheetId="28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localSheetId="0" hidden="1">{"TAB1",#N/A,TRUE,"GENERAL";"TAB2",#N/A,TRUE,"GENERAL";"TAB3",#N/A,TRUE,"GENERAL";"TAB4",#N/A,TRUE,"GENERAL";"TAB5",#N/A,TRUE,"GENERAL"}</definedName>
    <definedName name="pppppd" localSheetId="28" hidden="1">{"TAB1",#N/A,TRUE,"GENERAL";"TAB2",#N/A,TRUE,"GENERAL";"TAB3",#N/A,TRUE,"GENERAL";"TAB4",#N/A,TRUE,"GENERAL";"TAB5",#N/A,TRUE,"GENERAL"}</definedName>
    <definedName name="pppppd" hidden="1">{"TAB1",#N/A,TRUE,"GENERAL";"TAB2",#N/A,TRUE,"GENERAL";"TAB3",#N/A,TRUE,"GENERAL";"TAB4",#N/A,TRUE,"GENERAL";"TAB5",#N/A,TRUE,"GENERAL"}</definedName>
    <definedName name="Ppto">#REF!</definedName>
    <definedName name="PPtoNorte">#REF!</definedName>
    <definedName name="pqroj" localSheetId="0" hidden="1">{"via1",#N/A,TRUE,"general";"via2",#N/A,TRUE,"general";"via3",#N/A,TRUE,"general"}</definedName>
    <definedName name="pqroj" localSheetId="28" hidden="1">{"via1",#N/A,TRUE,"general";"via2",#N/A,TRUE,"general";"via3",#N/A,TRUE,"general"}</definedName>
    <definedName name="pqroj" hidden="1">{"via1",#N/A,TRUE,"general";"via2",#N/A,TRUE,"general";"via3",#N/A,TRUE,"general"}</definedName>
    <definedName name="PRE">#REF!</definedName>
    <definedName name="Precio">#REF!</definedName>
    <definedName name="precio2">#REF!</definedName>
    <definedName name="PrecioS">#REF!</definedName>
    <definedName name="PRESIPISTO">#REF!</definedName>
    <definedName name="PREST">#REF!</definedName>
    <definedName name="presta" localSheetId="0">[69]BASE!$D$8</definedName>
    <definedName name="presta" localSheetId="27">[69]BASE!$D$8</definedName>
    <definedName name="presta">[70]BASE!$D$8</definedName>
    <definedName name="PRIMER" localSheetId="0" hidden="1">{"via1",#N/A,TRUE,"general";"via2",#N/A,TRUE,"general";"via3",#N/A,TRUE,"general"}</definedName>
    <definedName name="PRIMER" localSheetId="28" hidden="1">{"via1",#N/A,TRUE,"general";"via2",#N/A,TRUE,"general";"via3",#N/A,TRUE,"general"}</definedName>
    <definedName name="PRIMER" hidden="1">{"via1",#N/A,TRUE,"general";"via2",#N/A,TRUE,"general";"via3",#N/A,TRUE,"general"}</definedName>
    <definedName name="PRIMET" localSheetId="0" hidden="1">{"TAB1",#N/A,TRUE,"GENERAL";"TAB2",#N/A,TRUE,"GENERAL";"TAB3",#N/A,TRUE,"GENERAL";"TAB4",#N/A,TRUE,"GENERAL";"TAB5",#N/A,TRUE,"GENERAL"}</definedName>
    <definedName name="PRIMET" localSheetId="28" hidden="1">{"TAB1",#N/A,TRUE,"GENERAL";"TAB2",#N/A,TRUE,"GENERAL";"TAB3",#N/A,TRUE,"GENERAL";"TAB4",#N/A,TRUE,"GENERAL";"TAB5",#N/A,TRUE,"GENERAL"}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>#N/A</definedName>
    <definedName name="PRINT_TITLES">#N/A</definedName>
    <definedName name="PRINT_TITLES_MI">#N/A</definedName>
    <definedName name="PROF">#REF!</definedName>
    <definedName name="PrOfic">[29]BASES!$B$31</definedName>
    <definedName name="programainv" localSheetId="0">'1.1'!ERR</definedName>
    <definedName name="programainv" localSheetId="28">'2.7'!ERR</definedName>
    <definedName name="programainv">[0]!ERR</definedName>
    <definedName name="Proponente" localSheetId="0">#REF!</definedName>
    <definedName name="Proponente" localSheetId="28">#REF!</definedName>
    <definedName name="Proponente">#REF!</definedName>
    <definedName name="propuente" localSheetId="0">#REF!</definedName>
    <definedName name="propuente" localSheetId="28">#REF!</definedName>
    <definedName name="propuente">#REF!</definedName>
    <definedName name="PRUEBA" localSheetId="12">[71]!absc</definedName>
    <definedName name="PRUEBA" localSheetId="13">[71]!absc</definedName>
    <definedName name="PRUEBA" localSheetId="1">[71]!absc</definedName>
    <definedName name="PRUEBA" localSheetId="2">[71]!absc</definedName>
    <definedName name="PRUEBA" localSheetId="29">[71]!absc</definedName>
    <definedName name="PRUEBA">[71]!absc</definedName>
    <definedName name="prueba1" localSheetId="12">[71]!absc</definedName>
    <definedName name="prueba1" localSheetId="13">[71]!absc</definedName>
    <definedName name="prueba1" localSheetId="1">[71]!absc</definedName>
    <definedName name="prueba1" localSheetId="2">[71]!absc</definedName>
    <definedName name="prueba1" localSheetId="29">[71]!absc</definedName>
    <definedName name="prueba1">[71]!absc</definedName>
    <definedName name="PRUEBA2" localSheetId="0">#REF!</definedName>
    <definedName name="PRUEBA2">#REF!</definedName>
    <definedName name="ptope" localSheetId="0" hidden="1">{"TAB1",#N/A,TRUE,"GENERAL";"TAB2",#N/A,TRUE,"GENERAL";"TAB3",#N/A,TRUE,"GENERAL";"TAB4",#N/A,TRUE,"GENERAL";"TAB5",#N/A,TRUE,"GENERAL"}</definedName>
    <definedName name="ptope" localSheetId="28" hidden="1">{"TAB1",#N/A,TRUE,"GENERAL";"TAB2",#N/A,TRUE,"GENERAL";"TAB3",#N/A,TRUE,"GENERAL";"TAB4",#N/A,TRUE,"GENERAL";"TAB5",#N/A,TRUE,"GENERAL"}</definedName>
    <definedName name="ptope" hidden="1">{"TAB1",#N/A,TRUE,"GENERAL";"TAB2",#N/A,TRUE,"GENERAL";"TAB3",#N/A,TRUE,"GENERAL";"TAB4",#N/A,TRUE,"GENERAL";"TAB5",#N/A,TRUE,"GENERAL"}</definedName>
    <definedName name="ptopes" localSheetId="0" hidden="1">{"via1",#N/A,TRUE,"general";"via2",#N/A,TRUE,"general";"via3",#N/A,TRUE,"general"}</definedName>
    <definedName name="ptopes" localSheetId="28" hidden="1">{"via1",#N/A,TRUE,"general";"via2",#N/A,TRUE,"general";"via3",#N/A,TRUE,"general"}</definedName>
    <definedName name="ptopes" hidden="1">{"via1",#N/A,TRUE,"general";"via2",#N/A,TRUE,"general";"via3",#N/A,TRUE,"general"}</definedName>
    <definedName name="Puerta_Ventana">'[22]LISTADO DE MATERIALES Y EQUIPOS'!$B$88</definedName>
    <definedName name="PUNTI">[6]BASE!$D$370</definedName>
    <definedName name="Puntilla_x_500gr">'[22]LISTADO DE MATERIALES Y EQUIPOS'!$B$24</definedName>
    <definedName name="Q" localSheetId="0">#REF!</definedName>
    <definedName name="Q">#REF!</definedName>
    <definedName name="q1q1q" localSheetId="0" hidden="1">{"via1",#N/A,TRUE,"general";"via2",#N/A,TRUE,"general";"via3",#N/A,TRUE,"general"}</definedName>
    <definedName name="q1q1q" localSheetId="28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localSheetId="0" hidden="1">{"via1",#N/A,TRUE,"general";"via2",#N/A,TRUE,"general";"via3",#N/A,TRUE,"general"}</definedName>
    <definedName name="qaedtguj" localSheetId="28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localSheetId="0" hidden="1">{"via1",#N/A,TRUE,"general";"via2",#N/A,TRUE,"general";"via3",#N/A,TRUE,"general"}</definedName>
    <definedName name="QAQSWS" localSheetId="28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localSheetId="0" hidden="1">{"via1",#N/A,TRUE,"general";"via2",#N/A,TRUE,"general";"via3",#N/A,TRUE,"general"}</definedName>
    <definedName name="qaqwwxcr" localSheetId="28" hidden="1">{"via1",#N/A,TRUE,"general";"via2",#N/A,TRUE,"general";"via3",#N/A,TRUE,"general"}</definedName>
    <definedName name="qaqwwxcr" hidden="1">{"via1",#N/A,TRUE,"general";"via2",#N/A,TRUE,"general";"via3",#N/A,TRUE,"general"}</definedName>
    <definedName name="qaz">#REF!</definedName>
    <definedName name="qedcd" localSheetId="0" hidden="1">{"via1",#N/A,TRUE,"general";"via2",#N/A,TRUE,"general";"via3",#N/A,TRUE,"general"}</definedName>
    <definedName name="qedcd" localSheetId="28" hidden="1">{"via1",#N/A,TRUE,"general";"via2",#N/A,TRUE,"general";"via3",#N/A,TRUE,"general"}</definedName>
    <definedName name="qedcd" hidden="1">{"via1",#N/A,TRUE,"general";"via2",#N/A,TRUE,"general";"via3",#N/A,TRUE,"general"}</definedName>
    <definedName name="qeqewe" localSheetId="0" hidden="1">{"TAB1",#N/A,TRUE,"GENERAL";"TAB2",#N/A,TRUE,"GENERAL";"TAB3",#N/A,TRUE,"GENERAL";"TAB4",#N/A,TRUE,"GENERAL";"TAB5",#N/A,TRUE,"GENERAL"}</definedName>
    <definedName name="qeqewe" localSheetId="28" hidden="1">{"TAB1",#N/A,TRUE,"GENERAL";"TAB2",#N/A,TRUE,"GENERAL";"TAB3",#N/A,TRUE,"GENERAL";"TAB4",#N/A,TRUE,"GENERAL";"TAB5",#N/A,TRUE,"GENERAL"}</definedName>
    <definedName name="qeqewe" hidden="1">{"TAB1",#N/A,TRUE,"GENERAL";"TAB2",#N/A,TRUE,"GENERAL";"TAB3",#N/A,TRUE,"GENERAL";"TAB4",#N/A,TRUE,"GENERAL";"TAB5",#N/A,TRUE,"GENERAL"}</definedName>
    <definedName name="qewj" localSheetId="0" hidden="1">{"via1",#N/A,TRUE,"general";"via2",#N/A,TRUE,"general";"via3",#N/A,TRUE,"general"}</definedName>
    <definedName name="qewj" localSheetId="28" hidden="1">{"via1",#N/A,TRUE,"general";"via2",#N/A,TRUE,"general";"via3",#N/A,TRUE,"general"}</definedName>
    <definedName name="qewj" hidden="1">{"via1",#N/A,TRUE,"general";"via2",#N/A,TRUE,"general";"via3",#N/A,TRUE,"general"}</definedName>
    <definedName name="qqqqqw" localSheetId="0" hidden="1">{"via1",#N/A,TRUE,"general";"via2",#N/A,TRUE,"general";"via3",#N/A,TRUE,"general"}</definedName>
    <definedName name="qqqqqw" localSheetId="28" hidden="1">{"via1",#N/A,TRUE,"general";"via2",#N/A,TRUE,"general";"via3",#N/A,TRUE,"general"}</definedName>
    <definedName name="qqqqqw" hidden="1">{"via1",#N/A,TRUE,"general";"via2",#N/A,TRUE,"general";"via3",#N/A,TRUE,"general"}</definedName>
    <definedName name="qw" localSheetId="0" hidden="1">{"via1",#N/A,TRUE,"general";"via2",#N/A,TRUE,"general";"via3",#N/A,TRUE,"general"}</definedName>
    <definedName name="qw" localSheetId="28" hidden="1">{"via1",#N/A,TRUE,"general";"via2",#N/A,TRUE,"general";"via3",#N/A,TRUE,"general"}</definedName>
    <definedName name="qw" hidden="1">{"via1",#N/A,TRUE,"general";"via2",#N/A,TRUE,"general";"via3",#N/A,TRUE,"general"}</definedName>
    <definedName name="qwdas2" localSheetId="0" hidden="1">{"via1",#N/A,TRUE,"general";"via2",#N/A,TRUE,"general";"via3",#N/A,TRUE,"general"}</definedName>
    <definedName name="qwdas2" localSheetId="28" hidden="1">{"via1",#N/A,TRUE,"general";"via2",#N/A,TRUE,"general";"via3",#N/A,TRUE,"general"}</definedName>
    <definedName name="qwdas2" hidden="1">{"via1",#N/A,TRUE,"general";"via2",#N/A,TRUE,"general";"via3",#N/A,TRUE,"general"}</definedName>
    <definedName name="qweqe" localSheetId="0" hidden="1">{"TAB1",#N/A,TRUE,"GENERAL";"TAB2",#N/A,TRUE,"GENERAL";"TAB3",#N/A,TRUE,"GENERAL";"TAB4",#N/A,TRUE,"GENERAL";"TAB5",#N/A,TRUE,"GENERAL"}</definedName>
    <definedName name="qweqe" localSheetId="28" hidden="1">{"TAB1",#N/A,TRUE,"GENERAL";"TAB2",#N/A,TRUE,"GENERAL";"TAB3",#N/A,TRUE,"GENERAL";"TAB4",#N/A,TRUE,"GENERAL";"TAB5",#N/A,TRUE,"GENERAL"}</definedName>
    <definedName name="qweqe" hidden="1">{"TAB1",#N/A,TRUE,"GENERAL";"TAB2",#N/A,TRUE,"GENERAL";"TAB3",#N/A,TRUE,"GENERAL";"TAB4",#N/A,TRUE,"GENERAL";"TAB5",#N/A,TRUE,"GENERAL"}</definedName>
    <definedName name="QWERTY" localSheetId="0">'1.1'!ERR</definedName>
    <definedName name="QWERTY" localSheetId="28">'2.7'!ERR</definedName>
    <definedName name="QWERTY">[0]!ERR</definedName>
    <definedName name="qwqwqwj" localSheetId="0" hidden="1">{"TAB1",#N/A,TRUE,"GENERAL";"TAB2",#N/A,TRUE,"GENERAL";"TAB3",#N/A,TRUE,"GENERAL";"TAB4",#N/A,TRUE,"GENERAL";"TAB5",#N/A,TRUE,"GENERAL"}</definedName>
    <definedName name="qwqwqwj" localSheetId="28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ana_o_canguro">'[22]LISTADO DE MATERIALES Y EQUIPOS'!$B$33</definedName>
    <definedName name="Red" localSheetId="0">#REF!</definedName>
    <definedName name="Red">#REF!</definedName>
    <definedName name="rege" localSheetId="0" hidden="1">{"TAB1",#N/A,TRUE,"GENERAL";"TAB2",#N/A,TRUE,"GENERAL";"TAB3",#N/A,TRUE,"GENERAL";"TAB4",#N/A,TRUE,"GENERAL";"TAB5",#N/A,TRUE,"GENERAL"}</definedName>
    <definedName name="rege" localSheetId="28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localSheetId="0" hidden="1">{"TAB1",#N/A,TRUE,"GENERAL";"TAB2",#N/A,TRUE,"GENERAL";"TAB3",#N/A,TRUE,"GENERAL";"TAB4",#N/A,TRUE,"GENERAL";"TAB5",#N/A,TRUE,"GENERAL"}</definedName>
    <definedName name="regresd" localSheetId="28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localSheetId="0" hidden="1">{"TAB1",#N/A,TRUE,"GENERAL";"TAB2",#N/A,TRUE,"GENERAL";"TAB3",#N/A,TRUE,"GENERAL";"TAB4",#N/A,TRUE,"GENERAL";"TAB5",#N/A,TRUE,"GENERAL"}</definedName>
    <definedName name="regthio" localSheetId="28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ICIO" localSheetId="0">'1.1'!ERR</definedName>
    <definedName name="REICIO" localSheetId="28">'2.7'!ERR</definedName>
    <definedName name="REICIO">[0]!ERR</definedName>
    <definedName name="reinicio" localSheetId="0">'1.1'!ERR</definedName>
    <definedName name="reinicio" localSheetId="28">'2.7'!ERR</definedName>
    <definedName name="reinicio">[0]!ERR</definedName>
    <definedName name="REJHE" localSheetId="0" hidden="1">{"via1",#N/A,TRUE,"general";"via2",#N/A,TRUE,"general";"via3",#N/A,TRUE,"general"}</definedName>
    <definedName name="REJHE" localSheetId="28" hidden="1">{"via1",#N/A,TRUE,"general";"via2",#N/A,TRUE,"general";"via3",#N/A,TRUE,"general"}</definedName>
    <definedName name="REJHE" hidden="1">{"via1",#N/A,TRUE,"general";"via2",#N/A,TRUE,"general";"via3",#N/A,TRUE,"general"}</definedName>
    <definedName name="REJILLA">#REF!</definedName>
    <definedName name="rell">#REF!</definedName>
    <definedName name="rer" localSheetId="0" hidden="1">{"via1",#N/A,TRUE,"general";"via2",#N/A,TRUE,"general";"via3",#N/A,TRUE,"general"}</definedName>
    <definedName name="rer" localSheetId="28" hidden="1">{"via1",#N/A,TRUE,"general";"via2",#N/A,TRUE,"general";"via3",#N/A,TRUE,"general"}</definedName>
    <definedName name="rer" hidden="1">{"via1",#N/A,TRUE,"general";"via2",#N/A,TRUE,"general";"via3",#N/A,TRUE,"general"}</definedName>
    <definedName name="rererw" localSheetId="0" hidden="1">{"TAB1",#N/A,TRUE,"GENERAL";"TAB2",#N/A,TRUE,"GENERAL";"TAB3",#N/A,TRUE,"GENERAL";"TAB4",#N/A,TRUE,"GENERAL";"TAB5",#N/A,TRUE,"GENERAL"}</definedName>
    <definedName name="rererw" localSheetId="28" hidden="1">{"TAB1",#N/A,TRUE,"GENERAL";"TAB2",#N/A,TRUE,"GENERAL";"TAB3",#N/A,TRUE,"GENERAL";"TAB4",#N/A,TRUE,"GENERAL";"TAB5",#N/A,TRUE,"GENERAL"}</definedName>
    <definedName name="rererw" hidden="1">{"TAB1",#N/A,TRUE,"GENERAL";"TAB2",#N/A,TRUE,"GENERAL";"TAB3",#N/A,TRUE,"GENERAL";"TAB4",#N/A,TRUE,"GENERAL";"TAB5",#N/A,TRUE,"GENERAL"}</definedName>
    <definedName name="rerg" localSheetId="0" hidden="1">{"TAB1",#N/A,TRUE,"GENERAL";"TAB2",#N/A,TRUE,"GENERAL";"TAB3",#N/A,TRUE,"GENERAL";"TAB4",#N/A,TRUE,"GENERAL";"TAB5",#N/A,TRUE,"GENERAL"}</definedName>
    <definedName name="rerg" localSheetId="28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localSheetId="0" hidden="1">{"TAB1",#N/A,TRUE,"GENERAL";"TAB2",#N/A,TRUE,"GENERAL";"TAB3",#N/A,TRUE,"GENERAL";"TAB4",#N/A,TRUE,"GENERAL";"TAB5",#N/A,TRUE,"GENERAL"}</definedName>
    <definedName name="rerrrrw" localSheetId="28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SU">#REF!</definedName>
    <definedName name="resumen">#REF!</definedName>
    <definedName name="Retenc">[29]BASES!$E$31</definedName>
    <definedName name="RETRO">[6]BASE!$D$454</definedName>
    <definedName name="RETTRE" localSheetId="0" hidden="1">{"via1",#N/A,TRUE,"general";"via2",#N/A,TRUE,"general";"via3",#N/A,TRUE,"general"}</definedName>
    <definedName name="RETTRE" localSheetId="28" hidden="1">{"via1",#N/A,TRUE,"general";"via2",#N/A,TRUE,"general";"via3",#N/A,TRUE,"general"}</definedName>
    <definedName name="RETTRE" hidden="1">{"via1",#N/A,TRUE,"general";"via2",#N/A,TRUE,"general";"via3",#N/A,TRUE,"general"}</definedName>
    <definedName name="rety" localSheetId="0" hidden="1">{"TAB1",#N/A,TRUE,"GENERAL";"TAB2",#N/A,TRUE,"GENERAL";"TAB3",#N/A,TRUE,"GENERAL";"TAB4",#N/A,TRUE,"GENERAL";"TAB5",#N/A,TRUE,"GENERAL"}</definedName>
    <definedName name="rety" localSheetId="28" hidden="1">{"TAB1",#N/A,TRUE,"GENERAL";"TAB2",#N/A,TRUE,"GENERAL";"TAB3",#N/A,TRUE,"GENERAL";"TAB4",#N/A,TRUE,"GENERAL";"TAB5",#N/A,TRUE,"GENERAL"}</definedName>
    <definedName name="rety" hidden="1">{"TAB1",#N/A,TRUE,"GENERAL";"TAB2",#N/A,TRUE,"GENERAL";"TAB3",#N/A,TRUE,"GENERAL";"TAB4",#N/A,TRUE,"GENERAL";"TAB5",#N/A,TRUE,"GENERAL"}</definedName>
    <definedName name="rewfreg" localSheetId="0" hidden="1">{"via1",#N/A,TRUE,"general";"via2",#N/A,TRUE,"general";"via3",#N/A,TRUE,"general"}</definedName>
    <definedName name="rewfreg" localSheetId="28" hidden="1">{"via1",#N/A,TRUE,"general";"via2",#N/A,TRUE,"general";"via3",#N/A,TRUE,"general"}</definedName>
    <definedName name="rewfreg" hidden="1">{"via1",#N/A,TRUE,"general";"via2",#N/A,TRUE,"general";"via3",#N/A,TRUE,"general"}</definedName>
    <definedName name="rewr" localSheetId="0" hidden="1">{"via1",#N/A,TRUE,"general";"via2",#N/A,TRUE,"general";"via3",#N/A,TRUE,"general"}</definedName>
    <definedName name="rewr" localSheetId="28" hidden="1">{"via1",#N/A,TRUE,"general";"via2",#N/A,TRUE,"general";"via3",#N/A,TRUE,"general"}</definedName>
    <definedName name="rewr" hidden="1">{"via1",#N/A,TRUE,"general";"via2",#N/A,TRUE,"general";"via3",#N/A,TRUE,"general"}</definedName>
    <definedName name="REWWER" localSheetId="0" hidden="1">{"TAB1",#N/A,TRUE,"GENERAL";"TAB2",#N/A,TRUE,"GENERAL";"TAB3",#N/A,TRUE,"GENERAL";"TAB4",#N/A,TRUE,"GENERAL";"TAB5",#N/A,TRUE,"GENERAL"}</definedName>
    <definedName name="REWWER" localSheetId="28" hidden="1">{"TAB1",#N/A,TRUE,"GENERAL";"TAB2",#N/A,TRUE,"GENERAL";"TAB3",#N/A,TRUE,"GENERAL";"TAB4",#N/A,TRUE,"GENERAL";"TAB5",#N/A,TRUE,"GENERAL"}</definedName>
    <definedName name="REWWER" hidden="1">{"TAB1",#N/A,TRUE,"GENERAL";"TAB2",#N/A,TRUE,"GENERAL";"TAB3",#N/A,TRUE,"GENERAL";"TAB4",#N/A,TRUE,"GENERAL";"TAB5",#N/A,TRUE,"GENERAL"}</definedName>
    <definedName name="REY">'[72]Tabla 1.1'!#REF!</definedName>
    <definedName name="reyepoi" localSheetId="0" hidden="1">{"TAB1",#N/A,TRUE,"GENERAL";"TAB2",#N/A,TRUE,"GENERAL";"TAB3",#N/A,TRUE,"GENERAL";"TAB4",#N/A,TRUE,"GENERAL";"TAB5",#N/A,TRUE,"GENERAL"}</definedName>
    <definedName name="reyepoi" localSheetId="28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localSheetId="0" hidden="1">{"via1",#N/A,TRUE,"general";"via2",#N/A,TRUE,"general";"via3",#N/A,TRUE,"general"}</definedName>
    <definedName name="reyety" localSheetId="28" hidden="1">{"via1",#N/A,TRUE,"general";"via2",#N/A,TRUE,"general";"via3",#N/A,TRUE,"general"}</definedName>
    <definedName name="reyety" hidden="1">{"via1",#N/A,TRUE,"general";"via2",#N/A,TRUE,"general";"via3",#N/A,TRUE,"general"}</definedName>
    <definedName name="reyty" localSheetId="0" hidden="1">{"via1",#N/A,TRUE,"general";"via2",#N/A,TRUE,"general";"via3",#N/A,TRUE,"general"}</definedName>
    <definedName name="reyty" localSheetId="28" hidden="1">{"via1",#N/A,TRUE,"general";"via2",#N/A,TRUE,"general";"via3",#N/A,TRUE,"general"}</definedName>
    <definedName name="reyty" hidden="1">{"via1",#N/A,TRUE,"general";"via2",#N/A,TRUE,"general";"via3",#N/A,TRUE,"general"}</definedName>
    <definedName name="reyyt" localSheetId="0" hidden="1">{"via1",#N/A,TRUE,"general";"via2",#N/A,TRUE,"general";"via3",#N/A,TRUE,"general"}</definedName>
    <definedName name="reyyt" localSheetId="28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localSheetId="0" hidden="1">{"TAB1",#N/A,TRUE,"GENERAL";"TAB2",#N/A,TRUE,"GENERAL";"TAB3",#N/A,TRUE,"GENERAL";"TAB4",#N/A,TRUE,"GENERAL";"TAB5",#N/A,TRUE,"GENERAL"}</definedName>
    <definedName name="rfhnhjyu" localSheetId="28" hidden="1">{"TAB1",#N/A,TRUE,"GENERAL";"TAB2",#N/A,TRUE,"GENERAL";"TAB3",#N/A,TRUE,"GENERAL";"TAB4",#N/A,TRUE,"GENERAL";"TAB5",#N/A,TRUE,"GENERAL"}</definedName>
    <definedName name="rfhnhjyu" hidden="1">{"TAB1",#N/A,TRUE,"GENERAL";"TAB2",#N/A,TRUE,"GENERAL";"TAB3",#N/A,TRUE,"GENERAL";"TAB4",#N/A,TRUE,"GENERAL";"TAB5",#N/A,TRUE,"GENERAL"}</definedName>
    <definedName name="rfref">#REF!</definedName>
    <definedName name="rfrf" localSheetId="0" hidden="1">{"via1",#N/A,TRUE,"general";"via2",#N/A,TRUE,"general";"via3",#N/A,TRUE,"general"}</definedName>
    <definedName name="rfrf" localSheetId="28" hidden="1">{"via1",#N/A,TRUE,"general";"via2",#N/A,TRUE,"general";"via3",#N/A,TRUE,"general"}</definedName>
    <definedName name="rfrf" hidden="1">{"via1",#N/A,TRUE,"general";"via2",#N/A,TRUE,"general";"via3",#N/A,TRUE,"general"}</definedName>
    <definedName name="rge" localSheetId="0" hidden="1">{"via1",#N/A,TRUE,"general";"via2",#N/A,TRUE,"general";"via3",#N/A,TRUE,"general"}</definedName>
    <definedName name="rge" localSheetId="28" hidden="1">{"via1",#N/A,TRUE,"general";"via2",#N/A,TRUE,"general";"via3",#N/A,TRUE,"general"}</definedName>
    <definedName name="rge" hidden="1">{"via1",#N/A,TRUE,"general";"via2",#N/A,TRUE,"general";"via3",#N/A,TRUE,"general"}</definedName>
    <definedName name="rgegg" localSheetId="0" hidden="1">{"via1",#N/A,TRUE,"general";"via2",#N/A,TRUE,"general";"via3",#N/A,TRUE,"general"}</definedName>
    <definedName name="rgegg" localSheetId="28" hidden="1">{"via1",#N/A,TRUE,"general";"via2",#N/A,TRUE,"general";"via3",#N/A,TRUE,"general"}</definedName>
    <definedName name="rgegg" hidden="1">{"via1",#N/A,TRUE,"general";"via2",#N/A,TRUE,"general";"via3",#N/A,TRUE,"general"}</definedName>
    <definedName name="rhh" localSheetId="0" hidden="1">{"TAB1",#N/A,TRUE,"GENERAL";"TAB2",#N/A,TRUE,"GENERAL";"TAB3",#N/A,TRUE,"GENERAL";"TAB4",#N/A,TRUE,"GENERAL";"TAB5",#N/A,TRUE,"GENERAL"}</definedName>
    <definedName name="rhh" localSheetId="28" hidden="1">{"TAB1",#N/A,TRUE,"GENERAL";"TAB2",#N/A,TRUE,"GENERAL";"TAB3",#N/A,TRUE,"GENERAL";"TAB4",#N/A,TRUE,"GENERAL";"TAB5",#N/A,TRUE,"GENERAL"}</definedName>
    <definedName name="rhh" hidden="1">{"TAB1",#N/A,TRUE,"GENERAL";"TAB2",#N/A,TRUE,"GENERAL";"TAB3",#N/A,TRUE,"GENERAL";"TAB4",#N/A,TRUE,"GENERAL";"TAB5",#N/A,TRUE,"GENERAL"}</definedName>
    <definedName name="rhrtd" localSheetId="0" hidden="1">{"TAB1",#N/A,TRUE,"GENERAL";"TAB2",#N/A,TRUE,"GENERAL";"TAB3",#N/A,TRUE,"GENERAL";"TAB4",#N/A,TRUE,"GENERAL";"TAB5",#N/A,TRUE,"GENERAL"}</definedName>
    <definedName name="rhrtd" localSheetId="28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localSheetId="0" hidden="1">{"TAB1",#N/A,TRUE,"GENERAL";"TAB2",#N/A,TRUE,"GENERAL";"TAB3",#N/A,TRUE,"GENERAL";"TAB4",#N/A,TRUE,"GENERAL";"TAB5",#N/A,TRUE,"GENERAL"}</definedName>
    <definedName name="rhtry" localSheetId="28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localSheetId="0" hidden="1">{"TAB1",#N/A,TRUE,"GENERAL";"TAB2",#N/A,TRUE,"GENERAL";"TAB3",#N/A,TRUE,"GENERAL";"TAB4",#N/A,TRUE,"GENERAL";"TAB5",#N/A,TRUE,"GENERAL"}</definedName>
    <definedName name="rj" localSheetId="28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localSheetId="0" hidden="1">{"TAB1",#N/A,TRUE,"GENERAL";"TAB2",#N/A,TRUE,"GENERAL";"TAB3",#N/A,TRUE,"GENERAL";"TAB4",#N/A,TRUE,"GENERAL";"TAB5",#N/A,TRUE,"GENERAL"}</definedName>
    <definedName name="rjjth" localSheetId="28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localSheetId="0" hidden="1">{"via1",#N/A,TRUE,"general";"via2",#N/A,TRUE,"general";"via3",#N/A,TRUE,"general"}</definedName>
    <definedName name="rjy" localSheetId="28" hidden="1">{"via1",#N/A,TRUE,"general";"via2",#N/A,TRUE,"general";"via3",#N/A,TRUE,"general"}</definedName>
    <definedName name="rjy" hidden="1">{"via1",#N/A,TRUE,"general";"via2",#N/A,TRUE,"general";"via3",#N/A,TRUE,"general"}</definedName>
    <definedName name="rkjyk" localSheetId="0" hidden="1">{"TAB1",#N/A,TRUE,"GENERAL";"TAB2",#N/A,TRUE,"GENERAL";"TAB3",#N/A,TRUE,"GENERAL";"TAB4",#N/A,TRUE,"GENERAL";"TAB5",#N/A,TRUE,"GENERAL"}</definedName>
    <definedName name="rkjyk" localSheetId="28" hidden="1">{"TAB1",#N/A,TRUE,"GENERAL";"TAB2",#N/A,TRUE,"GENERAL";"TAB3",#N/A,TRUE,"GENERAL";"TAB4",#N/A,TRUE,"GENERAL";"TAB5",#N/A,TRUE,"GENERAL"}</definedName>
    <definedName name="rkjyk" hidden="1">{"TAB1",#N/A,TRUE,"GENERAL";"TAB2",#N/A,TRUE,"GENERAL";"TAB3",#N/A,TRUE,"GENERAL";"TAB4",#N/A,TRUE,"GENERAL";"TAB5",#N/A,TRUE,"GENERAL"}</definedName>
    <definedName name="rkru" localSheetId="0" hidden="1">{"via1",#N/A,TRUE,"general";"via2",#N/A,TRUE,"general";"via3",#N/A,TRUE,"general"}</definedName>
    <definedName name="rkru" localSheetId="28" hidden="1">{"via1",#N/A,TRUE,"general";"via2",#N/A,TRUE,"general";"via3",#N/A,TRUE,"general"}</definedName>
    <definedName name="rkru" hidden="1">{"via1",#N/A,TRUE,"general";"via2",#N/A,TRUE,"general";"via3",#N/A,TRUE,"general"}</definedName>
    <definedName name="rky" localSheetId="0" hidden="1">{"TAB1",#N/A,TRUE,"GENERAL";"TAB2",#N/A,TRUE,"GENERAL";"TAB3",#N/A,TRUE,"GENERAL";"TAB4",#N/A,TRUE,"GENERAL";"TAB5",#N/A,TRUE,"GENERAL"}</definedName>
    <definedName name="rky" localSheetId="28" hidden="1">{"TAB1",#N/A,TRUE,"GENERAL";"TAB2",#N/A,TRUE,"GENERAL";"TAB3",#N/A,TRUE,"GENERAL";"TAB4",#N/A,TRUE,"GENERAL";"TAB5",#N/A,TRUE,"GENERAL"}</definedName>
    <definedName name="rky" hidden="1">{"TAB1",#N/A,TRUE,"GENERAL";"TAB2",#N/A,TRUE,"GENERAL";"TAB3",#N/A,TRUE,"GENERAL";"TAB4",#N/A,TRUE,"GENERAL";"TAB5",#N/A,TRUE,"GENERAL"}</definedName>
    <definedName name="RLIGA">[11]BASE!$D$456</definedName>
    <definedName name="rr" localSheetId="0">'1.1'!ERR</definedName>
    <definedName name="rr" localSheetId="28">'2.7'!ERR</definedName>
    <definedName name="rr">[0]!ERR</definedName>
    <definedName name="rrr" localSheetId="0" hidden="1">{"via1",#N/A,TRUE,"general";"via2",#N/A,TRUE,"general";"via3",#N/A,TRUE,"general"}</definedName>
    <definedName name="rrr" localSheetId="28" hidden="1">{"via1",#N/A,TRUE,"general";"via2",#N/A,TRUE,"general";"via3",#N/A,TRUE,"general"}</definedName>
    <definedName name="rrr" hidden="1">{"via1",#N/A,TRUE,"general";"via2",#N/A,TRUE,"general";"via3",#N/A,TRUE,"general"}</definedName>
    <definedName name="rrrrrb" localSheetId="0" hidden="1">{"via1",#N/A,TRUE,"general";"via2",#N/A,TRUE,"general";"via3",#N/A,TRUE,"general"}</definedName>
    <definedName name="rrrrrb" localSheetId="28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localSheetId="0" hidden="1">{"TAB1",#N/A,TRUE,"GENERAL";"TAB2",#N/A,TRUE,"GENERAL";"TAB3",#N/A,TRUE,"GENERAL";"TAB4",#N/A,TRUE,"GENERAL";"TAB5",#N/A,TRUE,"GENERAL"}</definedName>
    <definedName name="rrrrrrre" localSheetId="28" hidden="1">{"TAB1",#N/A,TRUE,"GENERAL";"TAB2",#N/A,TRUE,"GENERAL";"TAB3",#N/A,TRUE,"GENERAL";"TAB4",#N/A,TRUE,"GENERAL";"TAB5",#N/A,TRUE,"GENERAL"}</definedName>
    <definedName name="rrrrrrre" hidden="1">{"TAB1",#N/A,TRUE,"GENERAL";"TAB2",#N/A,TRUE,"GENERAL";"TAB3",#N/A,TRUE,"GENERAL";"TAB4",#N/A,TRUE,"GENERAL";"TAB5",#N/A,TRUE,"GENERAL"}</definedName>
    <definedName name="rrrrt" localSheetId="0" hidden="1">{"via1",#N/A,TRUE,"general";"via2",#N/A,TRUE,"general";"via3",#N/A,TRUE,"general"}</definedName>
    <definedName name="rrrrt" localSheetId="28" hidden="1">{"via1",#N/A,TRUE,"general";"via2",#N/A,TRUE,"general";"via3",#N/A,TRUE,"general"}</definedName>
    <definedName name="rrrrt" hidden="1">{"via1",#N/A,TRUE,"general";"via2",#N/A,TRUE,"general";"via3",#N/A,TRUE,"general"}</definedName>
    <definedName name="rsdgsd5" localSheetId="0" hidden="1">{"TAB1",#N/A,TRUE,"GENERAL";"TAB2",#N/A,TRUE,"GENERAL";"TAB3",#N/A,TRUE,"GENERAL";"TAB4",#N/A,TRUE,"GENERAL";"TAB5",#N/A,TRUE,"GENERAL"}</definedName>
    <definedName name="rsdgsd5" localSheetId="28" hidden="1">{"TAB1",#N/A,TRUE,"GENERAL";"TAB2",#N/A,TRUE,"GENERAL";"TAB3",#N/A,TRUE,"GENERAL";"TAB4",#N/A,TRUE,"GENERAL";"TAB5",#N/A,TRUE,"GENERAL"}</definedName>
    <definedName name="rsdgsd5" hidden="1">{"TAB1",#N/A,TRUE,"GENERAL";"TAB2",#N/A,TRUE,"GENERAL";"TAB3",#N/A,TRUE,"GENERAL";"TAB4",#N/A,TRUE,"GENERAL";"TAB5",#N/A,TRUE,"GENERAL"}</definedName>
    <definedName name="rt" localSheetId="0" hidden="1">{"TAB1",#N/A,TRUE,"GENERAL";"TAB2",#N/A,TRUE,"GENERAL";"TAB3",#N/A,TRUE,"GENERAL";"TAB4",#N/A,TRUE,"GENERAL";"TAB5",#N/A,TRUE,"GENERAL"}</definedName>
    <definedName name="rt" localSheetId="28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localSheetId="0" hidden="1">{"TAB1",#N/A,TRUE,"GENERAL";"TAB2",#N/A,TRUE,"GENERAL";"TAB3",#N/A,TRUE,"GENERAL";"TAB4",#N/A,TRUE,"GENERAL";"TAB5",#N/A,TRUE,"GENERAL"}</definedName>
    <definedName name="rte" localSheetId="28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localSheetId="0" hidden="1">{"via1",#N/A,TRUE,"general";"via2",#N/A,TRUE,"general";"via3",#N/A,TRUE,"general"}</definedName>
    <definedName name="rteg" localSheetId="28" hidden="1">{"via1",#N/A,TRUE,"general";"via2",#N/A,TRUE,"general";"via3",#N/A,TRUE,"general"}</definedName>
    <definedName name="rteg" hidden="1">{"via1",#N/A,TRUE,"general";"via2",#N/A,TRUE,"general";"via3",#N/A,TRUE,"general"}</definedName>
    <definedName name="rtert" localSheetId="0" hidden="1">{"TAB1",#N/A,TRUE,"GENERAL";"TAB2",#N/A,TRUE,"GENERAL";"TAB3",#N/A,TRUE,"GENERAL";"TAB4",#N/A,TRUE,"GENERAL";"TAB5",#N/A,TRUE,"GENERAL"}</definedName>
    <definedName name="rtert" localSheetId="28" hidden="1">{"TAB1",#N/A,TRUE,"GENERAL";"TAB2",#N/A,TRUE,"GENERAL";"TAB3",#N/A,TRUE,"GENERAL";"TAB4",#N/A,TRUE,"GENERAL";"TAB5",#N/A,TRUE,"GENERAL"}</definedName>
    <definedName name="rtert" hidden="1">{"TAB1",#N/A,TRUE,"GENERAL";"TAB2",#N/A,TRUE,"GENERAL";"TAB3",#N/A,TRUE,"GENERAL";"TAB4",#N/A,TRUE,"GENERAL";"TAB5",#N/A,TRUE,"GENERAL"}</definedName>
    <definedName name="rtes" localSheetId="0" hidden="1">{"via1",#N/A,TRUE,"general";"via2",#N/A,TRUE,"general";"via3",#N/A,TRUE,"general"}</definedName>
    <definedName name="rtes" localSheetId="28" hidden="1">{"via1",#N/A,TRUE,"general";"via2",#N/A,TRUE,"general";"via3",#N/A,TRUE,"general"}</definedName>
    <definedName name="rtes" hidden="1">{"via1",#N/A,TRUE,"general";"via2",#N/A,TRUE,"general";"via3",#N/A,TRUE,"general"}</definedName>
    <definedName name="rtewth" localSheetId="0" hidden="1">{"TAB1",#N/A,TRUE,"GENERAL";"TAB2",#N/A,TRUE,"GENERAL";"TAB3",#N/A,TRUE,"GENERAL";"TAB4",#N/A,TRUE,"GENERAL";"TAB5",#N/A,TRUE,"GENERAL"}</definedName>
    <definedName name="rtewth" localSheetId="28" hidden="1">{"TAB1",#N/A,TRUE,"GENERAL";"TAB2",#N/A,TRUE,"GENERAL";"TAB3",#N/A,TRUE,"GENERAL";"TAB4",#N/A,TRUE,"GENERAL";"TAB5",#N/A,TRUE,"GENERAL"}</definedName>
    <definedName name="rtewth" hidden="1">{"TAB1",#N/A,TRUE,"GENERAL";"TAB2",#N/A,TRUE,"GENERAL";"TAB3",#N/A,TRUE,"GENERAL";"TAB4",#N/A,TRUE,"GENERAL";"TAB5",#N/A,TRUE,"GENERAL"}</definedName>
    <definedName name="rthjtj" localSheetId="0" hidden="1">{"TAB1",#N/A,TRUE,"GENERAL";"TAB2",#N/A,TRUE,"GENERAL";"TAB3",#N/A,TRUE,"GENERAL";"TAB4",#N/A,TRUE,"GENERAL";"TAB5",#N/A,TRUE,"GENERAL"}</definedName>
    <definedName name="rthjtj" localSheetId="28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localSheetId="0" hidden="1">{"via1",#N/A,TRUE,"general";"via2",#N/A,TRUE,"general";"via3",#N/A,TRUE,"general"}</definedName>
    <definedName name="rthrthg" localSheetId="28" hidden="1">{"via1",#N/A,TRUE,"general";"via2",#N/A,TRUE,"general";"via3",#N/A,TRUE,"general"}</definedName>
    <definedName name="rthrthg" hidden="1">{"via1",#N/A,TRUE,"general";"via2",#N/A,TRUE,"general";"via3",#N/A,TRUE,"general"}</definedName>
    <definedName name="rthtrh" localSheetId="0" hidden="1">{"via1",#N/A,TRUE,"general";"via2",#N/A,TRUE,"general";"via3",#N/A,TRUE,"general"}</definedName>
    <definedName name="rthtrh" localSheetId="28" hidden="1">{"via1",#N/A,TRUE,"general";"via2",#N/A,TRUE,"general";"via3",#N/A,TRUE,"general"}</definedName>
    <definedName name="rthtrh" hidden="1">{"via1",#N/A,TRUE,"general";"via2",#N/A,TRUE,"general";"via3",#N/A,TRUE,"general"}</definedName>
    <definedName name="rtkk" localSheetId="0" hidden="1">{"via1",#N/A,TRUE,"general";"via2",#N/A,TRUE,"general";"via3",#N/A,TRUE,"general"}</definedName>
    <definedName name="rtkk" localSheetId="28" hidden="1">{"via1",#N/A,TRUE,"general";"via2",#N/A,TRUE,"general";"via3",#N/A,TRUE,"general"}</definedName>
    <definedName name="rtkk" hidden="1">{"via1",#N/A,TRUE,"general";"via2",#N/A,TRUE,"general";"via3",#N/A,TRUE,"general"}</definedName>
    <definedName name="rttthy" localSheetId="0" hidden="1">{"via1",#N/A,TRUE,"general";"via2",#N/A,TRUE,"general";"via3",#N/A,TRUE,"general"}</definedName>
    <definedName name="rttthy" localSheetId="28" hidden="1">{"via1",#N/A,TRUE,"general";"via2",#N/A,TRUE,"general";"via3",#N/A,TRUE,"general"}</definedName>
    <definedName name="rttthy" hidden="1">{"via1",#N/A,TRUE,"general";"via2",#N/A,TRUE,"general";"via3",#N/A,TRUE,"general"}</definedName>
    <definedName name="rtu" localSheetId="0" hidden="1">{"via1",#N/A,TRUE,"general";"via2",#N/A,TRUE,"general";"via3",#N/A,TRUE,"general"}</definedName>
    <definedName name="rtu" localSheetId="28" hidden="1">{"via1",#N/A,TRUE,"general";"via2",#N/A,TRUE,"general";"via3",#N/A,TRUE,"general"}</definedName>
    <definedName name="rtu" hidden="1">{"via1",#N/A,TRUE,"general";"via2",#N/A,TRUE,"general";"via3",#N/A,TRUE,"general"}</definedName>
    <definedName name="rtug" localSheetId="0" hidden="1">{"TAB1",#N/A,TRUE,"GENERAL";"TAB2",#N/A,TRUE,"GENERAL";"TAB3",#N/A,TRUE,"GENERAL";"TAB4",#N/A,TRUE,"GENERAL";"TAB5",#N/A,TRUE,"GENERAL"}</definedName>
    <definedName name="rtug" localSheetId="28" hidden="1">{"TAB1",#N/A,TRUE,"GENERAL";"TAB2",#N/A,TRUE,"GENERAL";"TAB3",#N/A,TRUE,"GENERAL";"TAB4",#N/A,TRUE,"GENERAL";"TAB5",#N/A,TRUE,"GENERAL"}</definedName>
    <definedName name="rtug" hidden="1">{"TAB1",#N/A,TRUE,"GENERAL";"TAB2",#N/A,TRUE,"GENERAL";"TAB3",#N/A,TRUE,"GENERAL";"TAB4",#N/A,TRUE,"GENERAL";"TAB5",#N/A,TRUE,"GENERAL"}</definedName>
    <definedName name="rtugsd" localSheetId="0" hidden="1">{"TAB1",#N/A,TRUE,"GENERAL";"TAB2",#N/A,TRUE,"GENERAL";"TAB3",#N/A,TRUE,"GENERAL";"TAB4",#N/A,TRUE,"GENERAL";"TAB5",#N/A,TRUE,"GENERAL"}</definedName>
    <definedName name="rtugsd" localSheetId="28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localSheetId="0" hidden="1">{"via1",#N/A,TRUE,"general";"via2",#N/A,TRUE,"general";"via3",#N/A,TRUE,"general"}</definedName>
    <definedName name="rturtu" localSheetId="28" hidden="1">{"via1",#N/A,TRUE,"general";"via2",#N/A,TRUE,"general";"via3",#N/A,TRUE,"general"}</definedName>
    <definedName name="rturtu" hidden="1">{"via1",#N/A,TRUE,"general";"via2",#N/A,TRUE,"general";"via3",#N/A,TRUE,"general"}</definedName>
    <definedName name="rturu" localSheetId="0" hidden="1">{"via1",#N/A,TRUE,"general";"via2",#N/A,TRUE,"general";"via3",#N/A,TRUE,"general"}</definedName>
    <definedName name="rturu" localSheetId="28" hidden="1">{"via1",#N/A,TRUE,"general";"via2",#N/A,TRUE,"general";"via3",#N/A,TRUE,"general"}</definedName>
    <definedName name="rturu" hidden="1">{"via1",#N/A,TRUE,"general";"via2",#N/A,TRUE,"general";"via3",#N/A,TRUE,"general"}</definedName>
    <definedName name="rtut" localSheetId="0" hidden="1">{"via1",#N/A,TRUE,"general";"via2",#N/A,TRUE,"general";"via3",#N/A,TRUE,"general"}</definedName>
    <definedName name="rtut" localSheetId="28" hidden="1">{"via1",#N/A,TRUE,"general";"via2",#N/A,TRUE,"general";"via3",#N/A,TRUE,"general"}</definedName>
    <definedName name="rtut" hidden="1">{"via1",#N/A,TRUE,"general";"via2",#N/A,TRUE,"general";"via3",#N/A,TRUE,"general"}</definedName>
    <definedName name="rtutru" localSheetId="0" hidden="1">{"via1",#N/A,TRUE,"general";"via2",#N/A,TRUE,"general";"via3",#N/A,TRUE,"general"}</definedName>
    <definedName name="rtutru" localSheetId="28" hidden="1">{"via1",#N/A,TRUE,"general";"via2",#N/A,TRUE,"general";"via3",#N/A,TRUE,"general"}</definedName>
    <definedName name="rtutru" hidden="1">{"via1",#N/A,TRUE,"general";"via2",#N/A,TRUE,"general";"via3",#N/A,TRUE,"general"}</definedName>
    <definedName name="rtuy" localSheetId="0" hidden="1">{"via1",#N/A,TRUE,"general";"via2",#N/A,TRUE,"general";"via3",#N/A,TRUE,"general"}</definedName>
    <definedName name="rtuy" localSheetId="28" hidden="1">{"via1",#N/A,TRUE,"general";"via2",#N/A,TRUE,"general";"via3",#N/A,TRUE,"general"}</definedName>
    <definedName name="rtuy" hidden="1">{"via1",#N/A,TRUE,"general";"via2",#N/A,TRUE,"general";"via3",#N/A,TRUE,"general"}</definedName>
    <definedName name="rtyhr" localSheetId="0" hidden="1">{"TAB1",#N/A,TRUE,"GENERAL";"TAB2",#N/A,TRUE,"GENERAL";"TAB3",#N/A,TRUE,"GENERAL";"TAB4",#N/A,TRUE,"GENERAL";"TAB5",#N/A,TRUE,"GENERAL"}</definedName>
    <definedName name="rtyhr" localSheetId="28" hidden="1">{"TAB1",#N/A,TRUE,"GENERAL";"TAB2",#N/A,TRUE,"GENERAL";"TAB3",#N/A,TRUE,"GENERAL";"TAB4",#N/A,TRUE,"GENERAL";"TAB5",#N/A,TRUE,"GENERAL"}</definedName>
    <definedName name="rtyhr" hidden="1">{"TAB1",#N/A,TRUE,"GENERAL";"TAB2",#N/A,TRUE,"GENERAL";"TAB3",#N/A,TRUE,"GENERAL";"TAB4",#N/A,TRUE,"GENERAL";"TAB5",#N/A,TRUE,"GENERAL"}</definedName>
    <definedName name="rtym" localSheetId="0" hidden="1">{"via1",#N/A,TRUE,"general";"via2",#N/A,TRUE,"general";"via3",#N/A,TRUE,"general"}</definedName>
    <definedName name="rtym" localSheetId="28" hidden="1">{"via1",#N/A,TRUE,"general";"via2",#N/A,TRUE,"general";"via3",#N/A,TRUE,"general"}</definedName>
    <definedName name="rtym" hidden="1">{"via1",#N/A,TRUE,"general";"via2",#N/A,TRUE,"general";"via3",#N/A,TRUE,"general"}</definedName>
    <definedName name="rtyrey" localSheetId="0" hidden="1">{"TAB1",#N/A,TRUE,"GENERAL";"TAB2",#N/A,TRUE,"GENERAL";"TAB3",#N/A,TRUE,"GENERAL";"TAB4",#N/A,TRUE,"GENERAL";"TAB5",#N/A,TRUE,"GENERAL"}</definedName>
    <definedName name="rtyrey" localSheetId="28" hidden="1">{"TAB1",#N/A,TRUE,"GENERAL";"TAB2",#N/A,TRUE,"GENERAL";"TAB3",#N/A,TRUE,"GENERAL";"TAB4",#N/A,TRUE,"GENERAL";"TAB5",#N/A,TRUE,"GENERAL"}</definedName>
    <definedName name="rtyrey" hidden="1">{"TAB1",#N/A,TRUE,"GENERAL";"TAB2",#N/A,TRUE,"GENERAL";"TAB3",#N/A,TRUE,"GENERAL";"TAB4",#N/A,TRUE,"GENERAL";"TAB5",#N/A,TRUE,"GENERAL"}</definedName>
    <definedName name="rtyrh" localSheetId="0" hidden="1">{"via1",#N/A,TRUE,"general";"via2",#N/A,TRUE,"general";"via3",#N/A,TRUE,"general"}</definedName>
    <definedName name="rtyrh" localSheetId="28" hidden="1">{"via1",#N/A,TRUE,"general";"via2",#N/A,TRUE,"general";"via3",#N/A,TRUE,"general"}</definedName>
    <definedName name="rtyrh" hidden="1">{"via1",#N/A,TRUE,"general";"via2",#N/A,TRUE,"general";"via3",#N/A,TRUE,"general"}</definedName>
    <definedName name="RTYRTY" localSheetId="0" hidden="1">{"via1",#N/A,TRUE,"general";"via2",#N/A,TRUE,"general";"via3",#N/A,TRUE,"general"}</definedName>
    <definedName name="RTYRTY" localSheetId="28" hidden="1">{"via1",#N/A,TRUE,"general";"via2",#N/A,TRUE,"general";"via3",#N/A,TRUE,"general"}</definedName>
    <definedName name="RTYRTY" hidden="1">{"via1",#N/A,TRUE,"general";"via2",#N/A,TRUE,"general";"via3",#N/A,TRUE,"general"}</definedName>
    <definedName name="rtyt" localSheetId="0" hidden="1">{"TAB1",#N/A,TRUE,"GENERAL";"TAB2",#N/A,TRUE,"GENERAL";"TAB3",#N/A,TRUE,"GENERAL";"TAB4",#N/A,TRUE,"GENERAL";"TAB5",#N/A,TRUE,"GENERAL"}</definedName>
    <definedName name="rtyt" localSheetId="28" hidden="1">{"TAB1",#N/A,TRUE,"GENERAL";"TAB2",#N/A,TRUE,"GENERAL";"TAB3",#N/A,TRUE,"GENERAL";"TAB4",#N/A,TRUE,"GENERAL";"TAB5",#N/A,TRUE,"GENERAL"}</definedName>
    <definedName name="rtyt" hidden="1">{"TAB1",#N/A,TRUE,"GENERAL";"TAB2",#N/A,TRUE,"GENERAL";"TAB3",#N/A,TRUE,"GENERAL";"TAB4",#N/A,TRUE,"GENERAL";"TAB5",#N/A,TRUE,"GENERAL"}</definedName>
    <definedName name="rtytry" localSheetId="0" hidden="1">{"via1",#N/A,TRUE,"general";"via2",#N/A,TRUE,"general";"via3",#N/A,TRUE,"general"}</definedName>
    <definedName name="rtytry" localSheetId="28" hidden="1">{"via1",#N/A,TRUE,"general";"via2",#N/A,TRUE,"general";"via3",#N/A,TRUE,"general"}</definedName>
    <definedName name="rtytry" hidden="1">{"via1",#N/A,TRUE,"general";"via2",#N/A,TRUE,"general";"via3",#N/A,TRUE,"general"}</definedName>
    <definedName name="ruru" localSheetId="0" hidden="1">{"TAB1",#N/A,TRUE,"GENERAL";"TAB2",#N/A,TRUE,"GENERAL";"TAB3",#N/A,TRUE,"GENERAL";"TAB4",#N/A,TRUE,"GENERAL";"TAB5",#N/A,TRUE,"GENERAL"}</definedName>
    <definedName name="ruru" localSheetId="28" hidden="1">{"TAB1",#N/A,TRUE,"GENERAL";"TAB2",#N/A,TRUE,"GENERAL";"TAB3",#N/A,TRUE,"GENERAL";"TAB4",#N/A,TRUE,"GENERAL";"TAB5",#N/A,TRUE,"GENERAL"}</definedName>
    <definedName name="ruru" hidden="1">{"TAB1",#N/A,TRUE,"GENERAL";"TAB2",#N/A,TRUE,"GENERAL";"TAB3",#N/A,TRUE,"GENERAL";"TAB4",#N/A,TRUE,"GENERAL";"TAB5",#N/A,TRUE,"GENERAL"}</definedName>
    <definedName name="rutu" localSheetId="0" hidden="1">{"via1",#N/A,TRUE,"general";"via2",#N/A,TRUE,"general";"via3",#N/A,TRUE,"general"}</definedName>
    <definedName name="rutu" localSheetId="28" hidden="1">{"via1",#N/A,TRUE,"general";"via2",#N/A,TRUE,"general";"via3",#N/A,TRUE,"general"}</definedName>
    <definedName name="rutu" hidden="1">{"via1",#N/A,TRUE,"general";"via2",#N/A,TRUE,"general";"via3",#N/A,TRUE,"general"}</definedName>
    <definedName name="rwt" localSheetId="0" hidden="1">{"via1",#N/A,TRUE,"general";"via2",#N/A,TRUE,"general";"via3",#N/A,TRUE,"general"}</definedName>
    <definedName name="rwt" localSheetId="28" hidden="1">{"via1",#N/A,TRUE,"general";"via2",#N/A,TRUE,"general";"via3",#N/A,TRUE,"general"}</definedName>
    <definedName name="rwt" hidden="1">{"via1",#N/A,TRUE,"general";"via2",#N/A,TRUE,"general";"via3",#N/A,TRUE,"general"}</definedName>
    <definedName name="ry" localSheetId="0" hidden="1">{"via1",#N/A,TRUE,"general";"via2",#N/A,TRUE,"general";"via3",#N/A,TRUE,"general"}</definedName>
    <definedName name="ry" localSheetId="28" hidden="1">{"via1",#N/A,TRUE,"general";"via2",#N/A,TRUE,"general";"via3",#N/A,TRUE,"general"}</definedName>
    <definedName name="ry" hidden="1">{"via1",#N/A,TRUE,"general";"via2",#N/A,TRUE,"general";"via3",#N/A,TRUE,"general"}</definedName>
    <definedName name="ryeryb" localSheetId="0" hidden="1">{"TAB1",#N/A,TRUE,"GENERAL";"TAB2",#N/A,TRUE,"GENERAL";"TAB3",#N/A,TRUE,"GENERAL";"TAB4",#N/A,TRUE,"GENERAL";"TAB5",#N/A,TRUE,"GENERAL"}</definedName>
    <definedName name="ryeryb" localSheetId="28" hidden="1">{"TAB1",#N/A,TRUE,"GENERAL";"TAB2",#N/A,TRUE,"GENERAL";"TAB3",#N/A,TRUE,"GENERAL";"TAB4",#N/A,TRUE,"GENERAL";"TAB5",#N/A,TRUE,"GENERAL"}</definedName>
    <definedName name="ryeryb" hidden="1">{"TAB1",#N/A,TRUE,"GENERAL";"TAB2",#N/A,TRUE,"GENERAL";"TAB3",#N/A,TRUE,"GENERAL";"TAB4",#N/A,TRUE,"GENERAL";"TAB5",#N/A,TRUE,"GENERAL"}</definedName>
    <definedName name="rytrsdg" localSheetId="0" hidden="1">{"via1",#N/A,TRUE,"general";"via2",#N/A,TRUE,"general";"via3",#N/A,TRUE,"general"}</definedName>
    <definedName name="rytrsdg" localSheetId="28" hidden="1">{"via1",#N/A,TRUE,"general";"via2",#N/A,TRUE,"general";"via3",#N/A,TRUE,"general"}</definedName>
    <definedName name="rytrsdg" hidden="1">{"via1",#N/A,TRUE,"general";"via2",#N/A,TRUE,"general";"via3",#N/A,TRUE,"general"}</definedName>
    <definedName name="s" localSheetId="0">'1.1'!ERR</definedName>
    <definedName name="s" localSheetId="28">'2.7'!ERR</definedName>
    <definedName name="s">[0]!ERR</definedName>
    <definedName name="saa" localSheetId="0" hidden="1">{"via1",#N/A,TRUE,"general";"via2",#N/A,TRUE,"general";"via3",#N/A,TRUE,"general"}</definedName>
    <definedName name="saa" localSheetId="28" hidden="1">{"via1",#N/A,TRUE,"general";"via2",#N/A,TRUE,"general";"via3",#N/A,TRUE,"general"}</definedName>
    <definedName name="saa" hidden="1">{"via1",#N/A,TRUE,"general";"via2",#N/A,TRUE,"general";"via3",#N/A,TRUE,"general"}</definedName>
    <definedName name="Sabaneta">'[26]SABANETA 3335'!$B$7:$L$475</definedName>
    <definedName name="SAD" localSheetId="0" hidden="1">{"via1",#N/A,TRUE,"general";"via2",#N/A,TRUE,"general";"via3",#N/A,TRUE,"general"}</definedName>
    <definedName name="SAD" localSheetId="28" hidden="1">{"via1",#N/A,TRUE,"general";"via2",#N/A,TRUE,"general";"via3",#N/A,TRUE,"general"}</definedName>
    <definedName name="SAD" hidden="1">{"via1",#N/A,TRUE,"general";"via2",#N/A,TRUE,"general";"via3",#N/A,TRUE,"general"}</definedName>
    <definedName name="SADF" localSheetId="0" hidden="1">{"via1",#N/A,TRUE,"general";"via2",#N/A,TRUE,"general";"via3",#N/A,TRUE,"general"}</definedName>
    <definedName name="SADF" localSheetId="28" hidden="1">{"via1",#N/A,TRUE,"general";"via2",#N/A,TRUE,"general";"via3",#N/A,TRUE,"general"}</definedName>
    <definedName name="SADF" hidden="1">{"via1",#N/A,TRUE,"general";"via2",#N/A,TRUE,"general";"via3",#N/A,TRUE,"general"}</definedName>
    <definedName name="sadff" localSheetId="0" hidden="1">{"TAB1",#N/A,TRUE,"GENERAL";"TAB2",#N/A,TRUE,"GENERAL";"TAB3",#N/A,TRUE,"GENERAL";"TAB4",#N/A,TRUE,"GENERAL";"TAB5",#N/A,TRUE,"GENERAL"}</definedName>
    <definedName name="sadff" localSheetId="28" hidden="1">{"TAB1",#N/A,TRUE,"GENERAL";"TAB2",#N/A,TRUE,"GENERAL";"TAB3",#N/A,TRUE,"GENERAL";"TAB4",#N/A,TRUE,"GENERAL";"TAB5",#N/A,TRUE,"GENERAL"}</definedName>
    <definedName name="sadff" hidden="1">{"TAB1",#N/A,TRUE,"GENERAL";"TAB2",#N/A,TRUE,"GENERAL";"TAB3",#N/A,TRUE,"GENERAL";"TAB4",#N/A,TRUE,"GENERAL";"TAB5",#N/A,TRUE,"GENERAL"}</definedName>
    <definedName name="sadfo" localSheetId="0" hidden="1">{"via1",#N/A,TRUE,"general";"via2",#N/A,TRUE,"general";"via3",#N/A,TRUE,"general"}</definedName>
    <definedName name="sadfo" localSheetId="28" hidden="1">{"via1",#N/A,TRUE,"general";"via2",#N/A,TRUE,"general";"via3",#N/A,TRUE,"general"}</definedName>
    <definedName name="sadfo" hidden="1">{"via1",#N/A,TRUE,"general";"via2",#N/A,TRUE,"general";"via3",#N/A,TRUE,"general"}</definedName>
    <definedName name="safdp" localSheetId="0" hidden="1">{"TAB1",#N/A,TRUE,"GENERAL";"TAB2",#N/A,TRUE,"GENERAL";"TAB3",#N/A,TRUE,"GENERAL";"TAB4",#N/A,TRUE,"GENERAL";"TAB5",#N/A,TRUE,"GENERAL"}</definedName>
    <definedName name="safdp" localSheetId="28" hidden="1">{"TAB1",#N/A,TRUE,"GENERAL";"TAB2",#N/A,TRUE,"GENERAL";"TAB3",#N/A,TRUE,"GENERAL";"TAB4",#N/A,TRUE,"GENERAL";"TAB5",#N/A,TRUE,"GENERAL"}</definedName>
    <definedName name="safdp" hidden="1">{"TAB1",#N/A,TRUE,"GENERAL";"TAB2",#N/A,TRUE,"GENERAL";"TAB3",#N/A,TRUE,"GENERAL";"TAB4",#N/A,TRUE,"GENERAL";"TAB5",#N/A,TRUE,"GENERAL"}</definedName>
    <definedName name="salarios" localSheetId="0">'1.1'!ERR</definedName>
    <definedName name="salarios" localSheetId="28">'2.7'!ERR</definedName>
    <definedName name="salarios">[0]!ERR</definedName>
    <definedName name="SalMinimo">[29]BASES!$E$41</definedName>
    <definedName name="SAOG7" localSheetId="0">#REF!</definedName>
    <definedName name="SAOG7">#REF!</definedName>
    <definedName name="SAOG7OCTUBRE" localSheetId="0">#REF!</definedName>
    <definedName name="SAOG7OCTUBRE">#REF!</definedName>
    <definedName name="sbgfbgdr" localSheetId="0" hidden="1">{"via1",#N/A,TRUE,"general";"via2",#N/A,TRUE,"general";"via3",#N/A,TRUE,"general"}</definedName>
    <definedName name="sbgfbgdr" localSheetId="28" hidden="1">{"via1",#N/A,TRUE,"general";"via2",#N/A,TRUE,"general";"via3",#N/A,TRUE,"general"}</definedName>
    <definedName name="sbgfbgdr" hidden="1">{"via1",#N/A,TRUE,"general";"via2",#N/A,TRUE,"general";"via3",#N/A,TRUE,"general"}</definedName>
    <definedName name="sd" localSheetId="0" hidden="1">{"TAB1",#N/A,TRUE,"GENERAL";"TAB2",#N/A,TRUE,"GENERAL";"TAB3",#N/A,TRUE,"GENERAL";"TAB4",#N/A,TRUE,"GENERAL";"TAB5",#N/A,TRUE,"GENERAL"}</definedName>
    <definedName name="sd" localSheetId="28" hidden="1">{"TAB1",#N/A,TRUE,"GENERAL";"TAB2",#N/A,TRUE,"GENERAL";"TAB3",#N/A,TRUE,"GENERAL";"TAB4",#N/A,TRUE,"GENERAL";"TAB5",#N/A,TRUE,"GENERAL"}</definedName>
    <definedName name="sd" hidden="1">{"TAB1",#N/A,TRUE,"GENERAL";"TAB2",#N/A,TRUE,"GENERAL";"TAB3",#N/A,TRUE,"GENERAL";"TAB4",#N/A,TRUE,"GENERAL";"TAB5",#N/A,TRUE,"GENERAL"}</definedName>
    <definedName name="sdaf" localSheetId="0" hidden="1">{"via1",#N/A,TRUE,"general";"via2",#N/A,TRUE,"general";"via3",#N/A,TRUE,"general"}</definedName>
    <definedName name="sdaf" localSheetId="28" hidden="1">{"via1",#N/A,TRUE,"general";"via2",#N/A,TRUE,"general";"via3",#N/A,TRUE,"general"}</definedName>
    <definedName name="sdaf" hidden="1">{"via1",#N/A,TRUE,"general";"via2",#N/A,TRUE,"general";"via3",#N/A,TRUE,"general"}</definedName>
    <definedName name="sdas" localSheetId="0" hidden="1">{"via1",#N/A,TRUE,"general";"via2",#N/A,TRUE,"general";"via3",#N/A,TRUE,"general"}</definedName>
    <definedName name="sdas" localSheetId="28" hidden="1">{"via1",#N/A,TRUE,"general";"via2",#N/A,TRUE,"general";"via3",#N/A,TRUE,"general"}</definedName>
    <definedName name="sdas" hidden="1">{"via1",#N/A,TRUE,"general";"via2",#N/A,TRUE,"general";"via3",#N/A,TRUE,"general"}</definedName>
    <definedName name="sdasdasdasd">#REF!</definedName>
    <definedName name="sdasdf" localSheetId="0" hidden="1">{"via1",#N/A,TRUE,"general";"via2",#N/A,TRUE,"general";"via3",#N/A,TRUE,"general"}</definedName>
    <definedName name="sdasdf" localSheetId="28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localSheetId="0" hidden="1">{"TAB1",#N/A,TRUE,"GENERAL";"TAB2",#N/A,TRUE,"GENERAL";"TAB3",#N/A,TRUE,"GENERAL";"TAB4",#N/A,TRUE,"GENERAL";"TAB5",#N/A,TRUE,"GENERAL"}</definedName>
    <definedName name="SDCDSCT" localSheetId="28" hidden="1">{"TAB1",#N/A,TRUE,"GENERAL";"TAB2",#N/A,TRUE,"GENERAL";"TAB3",#N/A,TRUE,"GENERAL";"TAB4",#N/A,TRUE,"GENERAL";"TAB5",#N/A,TRUE,"GENERAL"}</definedName>
    <definedName name="SDCDSCT" hidden="1">{"TAB1",#N/A,TRUE,"GENERAL";"TAB2",#N/A,TRUE,"GENERAL";"TAB3",#N/A,TRUE,"GENERAL";"TAB4",#N/A,TRUE,"GENERAL";"TAB5",#N/A,TRUE,"GENERAL"}</definedName>
    <definedName name="sdf">#REF!</definedName>
    <definedName name="SDFCE" localSheetId="0" hidden="1">{"TAB1",#N/A,TRUE,"GENERAL";"TAB2",#N/A,TRUE,"GENERAL";"TAB3",#N/A,TRUE,"GENERAL";"TAB4",#N/A,TRUE,"GENERAL";"TAB5",#N/A,TRUE,"GENERAL"}</definedName>
    <definedName name="SDFCE" localSheetId="28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localSheetId="0" hidden="1">{"via1",#N/A,TRUE,"general";"via2",#N/A,TRUE,"general";"via3",#N/A,TRUE,"general"}</definedName>
    <definedName name="sdfd" localSheetId="28" hidden="1">{"via1",#N/A,TRUE,"general";"via2",#N/A,TRUE,"general";"via3",#N/A,TRUE,"general"}</definedName>
    <definedName name="sdfd" hidden="1">{"via1",#N/A,TRUE,"general";"via2",#N/A,TRUE,"general";"via3",#N/A,TRUE,"general"}</definedName>
    <definedName name="sdfds" localSheetId="0" hidden="1">{"via1",#N/A,TRUE,"general";"via2",#N/A,TRUE,"general";"via3",#N/A,TRUE,"general"}</definedName>
    <definedName name="sdfds" localSheetId="28" hidden="1">{"via1",#N/A,TRUE,"general";"via2",#N/A,TRUE,"general";"via3",#N/A,TRUE,"general"}</definedName>
    <definedName name="sdfds" hidden="1">{"via1",#N/A,TRUE,"general";"via2",#N/A,TRUE,"general";"via3",#N/A,TRUE,"general"}</definedName>
    <definedName name="SDFDSO" localSheetId="0" hidden="1">{"via1",#N/A,TRUE,"general";"via2",#N/A,TRUE,"general";"via3",#N/A,TRUE,"general"}</definedName>
    <definedName name="SDFDSO" localSheetId="28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localSheetId="0" hidden="1">{"TAB1",#N/A,TRUE,"GENERAL";"TAB2",#N/A,TRUE,"GENERAL";"TAB3",#N/A,TRUE,"GENERAL";"TAB4",#N/A,TRUE,"GENERAL";"TAB5",#N/A,TRUE,"GENERAL"}</definedName>
    <definedName name="sdfdstp" localSheetId="28" hidden="1">{"TAB1",#N/A,TRUE,"GENERAL";"TAB2",#N/A,TRUE,"GENERAL";"TAB3",#N/A,TRUE,"GENERAL";"TAB4",#N/A,TRUE,"GENERAL";"TAB5",#N/A,TRUE,"GENERAL"}</definedName>
    <definedName name="sdfdstp" hidden="1">{"TAB1",#N/A,TRUE,"GENERAL";"TAB2",#N/A,TRUE,"GENERAL";"TAB3",#N/A,TRUE,"GENERAL";"TAB4",#N/A,TRUE,"GENERAL";"TAB5",#N/A,TRUE,"GENERAL"}</definedName>
    <definedName name="SDFEO" localSheetId="0" hidden="1">{"via1",#N/A,TRUE,"general";"via2",#N/A,TRUE,"general";"via3",#N/A,TRUE,"general"}</definedName>
    <definedName name="SDFEO" localSheetId="28" hidden="1">{"via1",#N/A,TRUE,"general";"via2",#N/A,TRUE,"general";"via3",#N/A,TRUE,"general"}</definedName>
    <definedName name="SDFEO" hidden="1">{"via1",#N/A,TRUE,"general";"via2",#N/A,TRUE,"general";"via3",#N/A,TRUE,"general"}</definedName>
    <definedName name="sdfg" localSheetId="0" hidden="1">{"TAB1",#N/A,TRUE,"GENERAL";"TAB2",#N/A,TRUE,"GENERAL";"TAB3",#N/A,TRUE,"GENERAL";"TAB4",#N/A,TRUE,"GENERAL";"TAB5",#N/A,TRUE,"GENERAL"}</definedName>
    <definedName name="sdfg" localSheetId="28" hidden="1">{"TAB1",#N/A,TRUE,"GENERAL";"TAB2",#N/A,TRUE,"GENERAL";"TAB3",#N/A,TRUE,"GENERAL";"TAB4",#N/A,TRUE,"GENERAL";"TAB5",#N/A,TRUE,"GENERAL"}</definedName>
    <definedName name="sdfg" hidden="1">{"TAB1",#N/A,TRUE,"GENERAL";"TAB2",#N/A,TRUE,"GENERAL";"TAB3",#N/A,TRUE,"GENERAL";"TAB4",#N/A,TRUE,"GENERAL";"TAB5",#N/A,TRUE,"GENERAL"}</definedName>
    <definedName name="sdfgdsfk" localSheetId="0" hidden="1">{"via1",#N/A,TRUE,"general";"via2",#N/A,TRUE,"general";"via3",#N/A,TRUE,"general"}</definedName>
    <definedName name="sdfgdsfk" localSheetId="28" hidden="1">{"via1",#N/A,TRUE,"general";"via2",#N/A,TRUE,"general";"via3",#N/A,TRUE,"general"}</definedName>
    <definedName name="sdfgdsfk" hidden="1">{"via1",#N/A,TRUE,"general";"via2",#N/A,TRUE,"general";"via3",#N/A,TRUE,"general"}</definedName>
    <definedName name="sdfgsg" localSheetId="0" hidden="1">{"via1",#N/A,TRUE,"general";"via2",#N/A,TRUE,"general";"via3",#N/A,TRUE,"general"}</definedName>
    <definedName name="sdfgsg" localSheetId="28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localSheetId="0" hidden="1">{"TAB1",#N/A,TRUE,"GENERAL";"TAB2",#N/A,TRUE,"GENERAL";"TAB3",#N/A,TRUE,"GENERAL";"TAB4",#N/A,TRUE,"GENERAL";"TAB5",#N/A,TRUE,"GENERAL"}</definedName>
    <definedName name="SDFLJK" localSheetId="28" hidden="1">{"TAB1",#N/A,TRUE,"GENERAL";"TAB2",#N/A,TRUE,"GENERAL";"TAB3",#N/A,TRUE,"GENERAL";"TAB4",#N/A,TRUE,"GENERAL";"TAB5",#N/A,TRUE,"GENERAL"}</definedName>
    <definedName name="SDFLJK" hidden="1">{"TAB1",#N/A,TRUE,"GENERAL";"TAB2",#N/A,TRUE,"GENERAL";"TAB3",#N/A,TRUE,"GENERAL";"TAB4",#N/A,TRUE,"GENERAL";"TAB5",#N/A,TRUE,"GENERAL"}</definedName>
    <definedName name="sdfsd">#REF!</definedName>
    <definedName name="sdfsd4" localSheetId="0" hidden="1">{"via1",#N/A,TRUE,"general";"via2",#N/A,TRUE,"general";"via3",#N/A,TRUE,"general"}</definedName>
    <definedName name="sdfsd4" localSheetId="28" hidden="1">{"via1",#N/A,TRUE,"general";"via2",#N/A,TRUE,"general";"via3",#N/A,TRUE,"general"}</definedName>
    <definedName name="sdfsd4" hidden="1">{"via1",#N/A,TRUE,"general";"via2",#N/A,TRUE,"general";"via3",#N/A,TRUE,"general"}</definedName>
    <definedName name="SDFSDF" localSheetId="0" hidden="1">{"TAB1",#N/A,TRUE,"GENERAL";"TAB2",#N/A,TRUE,"GENERAL";"TAB3",#N/A,TRUE,"GENERAL";"TAB4",#N/A,TRUE,"GENERAL";"TAB5",#N/A,TRUE,"GENERAL"}</definedName>
    <definedName name="SDFSDF" localSheetId="28" hidden="1">{"TAB1",#N/A,TRUE,"GENERAL";"TAB2",#N/A,TRUE,"GENERAL";"TAB3",#N/A,TRUE,"GENERAL";"TAB4",#N/A,TRUE,"GENERAL";"TAB5",#N/A,TRUE,"GENERAL"}</definedName>
    <definedName name="SDFSDF" hidden="1">{"TAB1",#N/A,TRUE,"GENERAL";"TAB2",#N/A,TRUE,"GENERAL";"TAB3",#N/A,TRUE,"GENERAL";"TAB4",#N/A,TRUE,"GENERAL";"TAB5",#N/A,TRUE,"GENERAL"}</definedName>
    <definedName name="sdfsdfb" localSheetId="0" hidden="1">{"via1",#N/A,TRUE,"general";"via2",#N/A,TRUE,"general";"via3",#N/A,TRUE,"general"}</definedName>
    <definedName name="sdfsdfb" localSheetId="28" hidden="1">{"via1",#N/A,TRUE,"general";"via2",#N/A,TRUE,"general";"via3",#N/A,TRUE,"general"}</definedName>
    <definedName name="sdfsdfb" hidden="1">{"via1",#N/A,TRUE,"general";"via2",#N/A,TRUE,"general";"via3",#N/A,TRUE,"general"}</definedName>
    <definedName name="SDFSF" localSheetId="0" hidden="1">{"TAB1",#N/A,TRUE,"GENERAL";"TAB2",#N/A,TRUE,"GENERAL";"TAB3",#N/A,TRUE,"GENERAL";"TAB4",#N/A,TRUE,"GENERAL";"TAB5",#N/A,TRUE,"GENERAL"}</definedName>
    <definedName name="SDFSF" localSheetId="28" hidden="1">{"TAB1",#N/A,TRUE,"GENERAL";"TAB2",#N/A,TRUE,"GENERAL";"TAB3",#N/A,TRUE,"GENERAL";"TAB4",#N/A,TRUE,"GENERAL";"TAB5",#N/A,TRUE,"GENERAL"}</definedName>
    <definedName name="SDFSF" hidden="1">{"TAB1",#N/A,TRUE,"GENERAL";"TAB2",#N/A,TRUE,"GENERAL";"TAB3",#N/A,TRUE,"GENERAL";"TAB4",#N/A,TRUE,"GENERAL";"TAB5",#N/A,TRUE,"GENERAL"}</definedName>
    <definedName name="sdfsv" localSheetId="0" hidden="1">{"TAB1",#N/A,TRUE,"GENERAL";"TAB2",#N/A,TRUE,"GENERAL";"TAB3",#N/A,TRUE,"GENERAL";"TAB4",#N/A,TRUE,"GENERAL";"TAB5",#N/A,TRUE,"GENERAL"}</definedName>
    <definedName name="sdfsv" localSheetId="28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localSheetId="0" hidden="1">{"TAB1",#N/A,TRUE,"GENERAL";"TAB2",#N/A,TRUE,"GENERAL";"TAB3",#N/A,TRUE,"GENERAL";"TAB4",#N/A,TRUE,"GENERAL";"TAB5",#N/A,TRUE,"GENERAL"}</definedName>
    <definedName name="sdgfd" localSheetId="28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localSheetId="0" hidden="1">{"via1",#N/A,TRUE,"general";"via2",#N/A,TRUE,"general";"via3",#N/A,TRUE,"general"}</definedName>
    <definedName name="sdgfgp" localSheetId="28" hidden="1">{"via1",#N/A,TRUE,"general";"via2",#N/A,TRUE,"general";"via3",#N/A,TRUE,"general"}</definedName>
    <definedName name="sdgfgp" hidden="1">{"via1",#N/A,TRUE,"general";"via2",#N/A,TRUE,"general";"via3",#N/A,TRUE,"general"}</definedName>
    <definedName name="sdgfiu" localSheetId="0" hidden="1">{"via1",#N/A,TRUE,"general";"via2",#N/A,TRUE,"general";"via3",#N/A,TRUE,"general"}</definedName>
    <definedName name="sdgfiu" localSheetId="28" hidden="1">{"via1",#N/A,TRUE,"general";"via2",#N/A,TRUE,"general";"via3",#N/A,TRUE,"general"}</definedName>
    <definedName name="sdgfiu" hidden="1">{"via1",#N/A,TRUE,"general";"via2",#N/A,TRUE,"general";"via3",#N/A,TRUE,"general"}</definedName>
    <definedName name="sdgsd" localSheetId="0" hidden="1">{"TAB1",#N/A,TRUE,"GENERAL";"TAB2",#N/A,TRUE,"GENERAL";"TAB3",#N/A,TRUE,"GENERAL";"TAB4",#N/A,TRUE,"GENERAL";"TAB5",#N/A,TRUE,"GENERAL"}</definedName>
    <definedName name="sdgsd" localSheetId="28" hidden="1">{"TAB1",#N/A,TRUE,"GENERAL";"TAB2",#N/A,TRUE,"GENERAL";"TAB3",#N/A,TRUE,"GENERAL";"TAB4",#N/A,TRUE,"GENERAL";"TAB5",#N/A,TRUE,"GENERAL"}</definedName>
    <definedName name="sdgsd" hidden="1">{"TAB1",#N/A,TRUE,"GENERAL";"TAB2",#N/A,TRUE,"GENERAL";"TAB3",#N/A,TRUE,"GENERAL";"TAB4",#N/A,TRUE,"GENERAL";"TAB5",#N/A,TRUE,"GENERAL"}</definedName>
    <definedName name="sdgsg" localSheetId="0" hidden="1">{"via1",#N/A,TRUE,"general";"via2",#N/A,TRUE,"general";"via3",#N/A,TRUE,"general"}</definedName>
    <definedName name="sdgsg" localSheetId="28" hidden="1">{"via1",#N/A,TRUE,"general";"via2",#N/A,TRUE,"general";"via3",#N/A,TRUE,"general"}</definedName>
    <definedName name="sdgsg" hidden="1">{"via1",#N/A,TRUE,"general";"via2",#N/A,TRUE,"general";"via3",#N/A,TRUE,"general"}</definedName>
    <definedName name="SDIKOM" localSheetId="0" hidden="1">{"TAB1",#N/A,TRUE,"GENERAL";"TAB2",#N/A,TRUE,"GENERAL";"TAB3",#N/A,TRUE,"GENERAL";"TAB4",#N/A,TRUE,"GENERAL";"TAB5",#N/A,TRUE,"GENERAL"}</definedName>
    <definedName name="SDIKOM" localSheetId="28" hidden="1">{"TAB1",#N/A,TRUE,"GENERAL";"TAB2",#N/A,TRUE,"GENERAL";"TAB3",#N/A,TRUE,"GENERAL";"TAB4",#N/A,TRUE,"GENERAL";"TAB5",#N/A,TRUE,"GENERAL"}</definedName>
    <definedName name="SDIKOM" hidden="1">{"TAB1",#N/A,TRUE,"GENERAL";"TAB2",#N/A,TRUE,"GENERAL";"TAB3",#N/A,TRUE,"GENERAL";"TAB4",#N/A,TRUE,"GENERAL";"TAB5",#N/A,TRUE,"GENERAL"}</definedName>
    <definedName name="sdsdfh" localSheetId="0" hidden="1">{"via1",#N/A,TRUE,"general";"via2",#N/A,TRUE,"general";"via3",#N/A,TRUE,"general"}</definedName>
    <definedName name="sdsdfh" localSheetId="28" hidden="1">{"via1",#N/A,TRUE,"general";"via2",#N/A,TRUE,"general";"via3",#N/A,TRUE,"general"}</definedName>
    <definedName name="sdsdfh" hidden="1">{"via1",#N/A,TRUE,"general";"via2",#N/A,TRUE,"general";"via3",#N/A,TRUE,"general"}</definedName>
    <definedName name="SECTOR">#REF!</definedName>
    <definedName name="sell">#REF!</definedName>
    <definedName name="semanal">'[73]Informe Obra Cívil'!$C$5</definedName>
    <definedName name="SepOct">'[49]Sep-Oct'!$A$12:$H$30</definedName>
    <definedName name="SepOct_C">'[65]Sep-Oct'!$A$31:$H$45</definedName>
    <definedName name="septico" localSheetId="0">#REF!</definedName>
    <definedName name="septico">#REF!</definedName>
    <definedName name="SERO" localSheetId="0">'1.1'!ERR</definedName>
    <definedName name="SERO" localSheetId="28">'2.7'!ERR</definedName>
    <definedName name="SERO">[0]!ERR</definedName>
    <definedName name="servicio">'[74]Solicitud de Servicios'!$B$4</definedName>
    <definedName name="setrj" localSheetId="0" hidden="1">{"via1",#N/A,TRUE,"general";"via2",#N/A,TRUE,"general";"via3",#N/A,TRUE,"general"}</definedName>
    <definedName name="setrj" localSheetId="28" hidden="1">{"via1",#N/A,TRUE,"general";"via2",#N/A,TRUE,"general";"via3",#N/A,TRUE,"general"}</definedName>
    <definedName name="setrj" hidden="1">{"via1",#N/A,TRUE,"general";"via2",#N/A,TRUE,"general";"via3",#N/A,TRUE,"general"}</definedName>
    <definedName name="sett" localSheetId="0" hidden="1">{"via1",#N/A,TRUE,"general";"via2",#N/A,TRUE,"general";"via3",#N/A,TRUE,"general"}</definedName>
    <definedName name="sett" localSheetId="28" hidden="1">{"via1",#N/A,TRUE,"general";"via2",#N/A,TRUE,"general";"via3",#N/A,TRUE,"general"}</definedName>
    <definedName name="sett" hidden="1">{"via1",#N/A,TRUE,"general";"via2",#N/A,TRUE,"general";"via3",#N/A,TRUE,"general"}</definedName>
    <definedName name="sfasf" localSheetId="0" hidden="1">{"TAB1",#N/A,TRUE,"GENERAL";"TAB2",#N/A,TRUE,"GENERAL";"TAB3",#N/A,TRUE,"GENERAL";"TAB4",#N/A,TRUE,"GENERAL";"TAB5",#N/A,TRUE,"GENERAL"}</definedName>
    <definedName name="sfasf" localSheetId="28" hidden="1">{"TAB1",#N/A,TRUE,"GENERAL";"TAB2",#N/A,TRUE,"GENERAL";"TAB3",#N/A,TRUE,"GENERAL";"TAB4",#N/A,TRUE,"GENERAL";"TAB5",#N/A,TRUE,"GENERAL"}</definedName>
    <definedName name="sfasf" hidden="1">{"TAB1",#N/A,TRUE,"GENERAL";"TAB2",#N/A,TRUE,"GENERAL";"TAB3",#N/A,TRUE,"GENERAL";"TAB4",#N/A,TRUE,"GENERAL";"TAB5",#N/A,TRUE,"GENERAL"}</definedName>
    <definedName name="SFHSGFH" localSheetId="0" hidden="1">{"TAB1",#N/A,TRUE,"GENERAL";"TAB2",#N/A,TRUE,"GENERAL";"TAB3",#N/A,TRUE,"GENERAL";"TAB4",#N/A,TRUE,"GENERAL";"TAB5",#N/A,TRUE,"GENERAL"}</definedName>
    <definedName name="SFHSGFH" localSheetId="28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localSheetId="0" hidden="1">{"via1",#N/A,TRUE,"general";"via2",#N/A,TRUE,"general";"via3",#N/A,TRUE,"general"}</definedName>
    <definedName name="sfsd" localSheetId="28" hidden="1">{"via1",#N/A,TRUE,"general";"via2",#N/A,TRUE,"general";"via3",#N/A,TRUE,"general"}</definedName>
    <definedName name="sfsd" hidden="1">{"via1",#N/A,TRUE,"general";"via2",#N/A,TRUE,"general";"via3",#N/A,TRUE,"general"}</definedName>
    <definedName name="sfsdf" localSheetId="0" hidden="1">{"TAB1",#N/A,TRUE,"GENERAL";"TAB2",#N/A,TRUE,"GENERAL";"TAB3",#N/A,TRUE,"GENERAL";"TAB4",#N/A,TRUE,"GENERAL";"TAB5",#N/A,TRUE,"GENERAL"}</definedName>
    <definedName name="sfsdf" localSheetId="28" hidden="1">{"TAB1",#N/A,TRUE,"GENERAL";"TAB2",#N/A,TRUE,"GENERAL";"TAB3",#N/A,TRUE,"GENERAL";"TAB4",#N/A,TRUE,"GENERAL";"TAB5",#N/A,TRUE,"GENERAL"}</definedName>
    <definedName name="sfsdf" hidden="1">{"TAB1",#N/A,TRUE,"GENERAL";"TAB2",#N/A,TRUE,"GENERAL";"TAB3",#N/A,TRUE,"GENERAL";"TAB4",#N/A,TRUE,"GENERAL";"TAB5",#N/A,TRUE,"GENERAL"}</definedName>
    <definedName name="sfsdferg" localSheetId="0" hidden="1">{"TAB1",#N/A,TRUE,"GENERAL";"TAB2",#N/A,TRUE,"GENERAL";"TAB3",#N/A,TRUE,"GENERAL";"TAB4",#N/A,TRUE,"GENERAL";"TAB5",#N/A,TRUE,"GENERAL"}</definedName>
    <definedName name="sfsdferg" localSheetId="28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localSheetId="0" hidden="1">{"TAB1",#N/A,TRUE,"GENERAL";"TAB2",#N/A,TRUE,"GENERAL";"TAB3",#N/A,TRUE,"GENERAL";"TAB4",#N/A,TRUE,"GENERAL";"TAB5",#N/A,TRUE,"GENERAL"}</definedName>
    <definedName name="sfsdfs" localSheetId="28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HARED_FORMULA_21">#N/A</definedName>
    <definedName name="SI" localSheetId="0">'1.1'!ERR</definedName>
    <definedName name="SI" localSheetId="28">'2.7'!ERR</definedName>
    <definedName name="SI">[0]!ERR</definedName>
    <definedName name="SIKAD">[11]BASE!$D$452</definedName>
    <definedName name="sino">#REF!</definedName>
    <definedName name="SISISIS" localSheetId="0">'1.1'!ERR</definedName>
    <definedName name="SISISIS" localSheetId="28">'2.7'!ERR</definedName>
    <definedName name="SISISIS">[0]!ERR</definedName>
    <definedName name="SLPVC">[6]BASE!$D$355</definedName>
    <definedName name="SMMLV">[17]PRESTA!$D$18</definedName>
    <definedName name="SOLDA" localSheetId="0">#REF!</definedName>
    <definedName name="SOLDA">#REF!</definedName>
    <definedName name="Soldadura">'[22]LISTADO DE MATERIALES Y EQUIPOS'!$B$110</definedName>
    <definedName name="SOLPVC" localSheetId="0">#REF!</definedName>
    <definedName name="SOLPVC">#REF!</definedName>
    <definedName name="srwrwr" localSheetId="0" hidden="1">{"TAB1",#N/A,TRUE,"GENERAL";"TAB2",#N/A,TRUE,"GENERAL";"TAB3",#N/A,TRUE,"GENERAL";"TAB4",#N/A,TRUE,"GENERAL";"TAB5",#N/A,TRUE,"GENERAL"}</definedName>
    <definedName name="srwrwr" localSheetId="28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" localSheetId="0">'1.1'!ERR</definedName>
    <definedName name="SSSS" localSheetId="28">'2.7'!ERR</definedName>
    <definedName name="SSSS">[0]!ERR</definedName>
    <definedName name="sssss7" localSheetId="0" hidden="1">{"via1",#N/A,TRUE,"general";"via2",#N/A,TRUE,"general";"via3",#N/A,TRUE,"general"}</definedName>
    <definedName name="sssss7" localSheetId="28" hidden="1">{"via1",#N/A,TRUE,"general";"via2",#N/A,TRUE,"general";"via3",#N/A,TRUE,"general"}</definedName>
    <definedName name="sssss7" hidden="1">{"via1",#N/A,TRUE,"general";"via2",#N/A,TRUE,"general";"via3",#N/A,TRUE,"general"}</definedName>
    <definedName name="sssssa" localSheetId="0" hidden="1">{"TAB1",#N/A,TRUE,"GENERAL";"TAB2",#N/A,TRUE,"GENERAL";"TAB3",#N/A,TRUE,"GENERAL";"TAB4",#N/A,TRUE,"GENERAL";"TAB5",#N/A,TRUE,"GENERAL"}</definedName>
    <definedName name="sssssa" localSheetId="28" hidden="1">{"TAB1",#N/A,TRUE,"GENERAL";"TAB2",#N/A,TRUE,"GENERAL";"TAB3",#N/A,TRUE,"GENERAL";"TAB4",#N/A,TRUE,"GENERAL";"TAB5",#N/A,TRUE,"GENERAL"}</definedName>
    <definedName name="sssssa" hidden="1">{"TAB1",#N/A,TRUE,"GENERAL";"TAB2",#N/A,TRUE,"GENERAL";"TAB3",#N/A,TRUE,"GENERAL";"TAB4",#N/A,TRUE,"GENERAL";"TAB5",#N/A,TRUE,"GENERAL"}</definedName>
    <definedName name="sssssy" localSheetId="0" hidden="1">{"via1",#N/A,TRUE,"general";"via2",#N/A,TRUE,"general";"via3",#N/A,TRUE,"general"}</definedName>
    <definedName name="sssssy" localSheetId="28" hidden="1">{"via1",#N/A,TRUE,"general";"via2",#N/A,TRUE,"general";"via3",#N/A,TRUE,"general"}</definedName>
    <definedName name="sssssy" hidden="1">{"via1",#N/A,TRUE,"general";"via2",#N/A,TRUE,"general";"via3",#N/A,TRUE,"general"}</definedName>
    <definedName name="stt" localSheetId="0" hidden="1">{"via1",#N/A,TRUE,"general";"via2",#N/A,TRUE,"general";"via3",#N/A,TRUE,"general"}</definedName>
    <definedName name="stt" localSheetId="28" hidden="1">{"via1",#N/A,TRUE,"general";"via2",#N/A,TRUE,"general";"via3",#N/A,TRUE,"general"}</definedName>
    <definedName name="stt" hidden="1">{"via1",#N/A,TRUE,"general";"via2",#N/A,TRUE,"general";"via3",#N/A,TRUE,"general"}</definedName>
    <definedName name="SUBA" localSheetId="0">'[75]SUB APU'!$A$1:$D$65536</definedName>
    <definedName name="SUBA" localSheetId="27">'[75]SUB APU'!$A$1:$D$65536</definedName>
    <definedName name="SUBA">'[76]SUB APU'!$A:$D</definedName>
    <definedName name="SUELLEN" localSheetId="0">#REF!</definedName>
    <definedName name="SUELLEN">#REF!</definedName>
    <definedName name="Sum" localSheetId="0">'[72]Tabla 1.1'!#REF!</definedName>
    <definedName name="Sum">'[72]Tabla 1.1'!#REF!</definedName>
    <definedName name="suma" localSheetId="0">[37]Hoja1!$F$60</definedName>
    <definedName name="suma" localSheetId="27">[37]Hoja1!$F$60</definedName>
    <definedName name="suma">[38]Hoja1!$F$60</definedName>
    <definedName name="SUMIN" localSheetId="0">#REF!</definedName>
    <definedName name="SUMIN">#REF!</definedName>
    <definedName name="Summary" localSheetId="0">#REF!</definedName>
    <definedName name="Summary">#REF!</definedName>
    <definedName name="sw" localSheetId="0">'1.1'!ERR</definedName>
    <definedName name="sw" localSheetId="28">'2.7'!ERR</definedName>
    <definedName name="sw">[0]!ERR</definedName>
    <definedName name="swsw" localSheetId="0" hidden="1">{"via1",#N/A,TRUE,"general";"via2",#N/A,TRUE,"general";"via3",#N/A,TRUE,"general"}</definedName>
    <definedName name="swsw" localSheetId="28" hidden="1">{"via1",#N/A,TRUE,"general";"via2",#N/A,TRUE,"general";"via3",#N/A,TRUE,"general"}</definedName>
    <definedName name="swsw" hidden="1">{"via1",#N/A,TRUE,"general";"via2",#N/A,TRUE,"general";"via3",#N/A,TRUE,"general"}</definedName>
    <definedName name="swsw3" localSheetId="0" hidden="1">{"TAB1",#N/A,TRUE,"GENERAL";"TAB2",#N/A,TRUE,"GENERAL";"TAB3",#N/A,TRUE,"GENERAL";"TAB4",#N/A,TRUE,"GENERAL";"TAB5",#N/A,TRUE,"GENERAL"}</definedName>
    <definedName name="swsw3" localSheetId="28" hidden="1">{"TAB1",#N/A,TRUE,"GENERAL";"TAB2",#N/A,TRUE,"GENERAL";"TAB3",#N/A,TRUE,"GENERAL";"TAB4",#N/A,TRUE,"GENERAL";"TAB5",#N/A,TRUE,"GENERAL"}</definedName>
    <definedName name="swsw3" hidden="1">{"TAB1",#N/A,TRUE,"GENERAL";"TAB2",#N/A,TRUE,"GENERAL";"TAB3",#N/A,TRUE,"GENERAL";"TAB4",#N/A,TRUE,"GENERAL";"TAB5",#N/A,TRUE,"GENERAL"}</definedName>
    <definedName name="t" localSheetId="12">[8]!absc</definedName>
    <definedName name="t" localSheetId="13">[8]!absc</definedName>
    <definedName name="t" localSheetId="1">[8]!absc</definedName>
    <definedName name="t" localSheetId="2">[8]!absc</definedName>
    <definedName name="t" localSheetId="29">[8]!absc</definedName>
    <definedName name="t">[8]!absc</definedName>
    <definedName name="T22JH">[11]BASE!$D$254</definedName>
    <definedName name="T32JH">[11]BASE!$D$253</definedName>
    <definedName name="T33JH">[11]BASE!$D$252</definedName>
    <definedName name="T42JH">[11]BASE!$D$251</definedName>
    <definedName name="T43JH">[11]BASE!$D$250</definedName>
    <definedName name="T44JH">[6]BASE!$D$288</definedName>
    <definedName name="t5t5" localSheetId="0" hidden="1">{"TAB1",#N/A,TRUE,"GENERAL";"TAB2",#N/A,TRUE,"GENERAL";"TAB3",#N/A,TRUE,"GENERAL";"TAB4",#N/A,TRUE,"GENERAL";"TAB5",#N/A,TRUE,"GENERAL"}</definedName>
    <definedName name="t5t5" localSheetId="28" hidden="1">{"TAB1",#N/A,TRUE,"GENERAL";"TAB2",#N/A,TRUE,"GENERAL";"TAB3",#N/A,TRUE,"GENERAL";"TAB4",#N/A,TRUE,"GENERAL";"TAB5",#N/A,TRUE,"GENERAL"}</definedName>
    <definedName name="t5t5" hidden="1">{"TAB1",#N/A,TRUE,"GENERAL";"TAB2",#N/A,TRUE,"GENERAL";"TAB3",#N/A,TRUE,"GENERAL";"TAB4",#N/A,TRUE,"GENERAL";"TAB5",#N/A,TRUE,"GENERAL"}</definedName>
    <definedName name="T62JH">#REF!</definedName>
    <definedName name="T63JH">#REF!</definedName>
    <definedName name="T64JH">#REF!</definedName>
    <definedName name="T66JH">[6]BASE!$D$289</definedName>
    <definedName name="T82JH">#REF!</definedName>
    <definedName name="T83JH">#REF!</definedName>
    <definedName name="T84JH">[6]BASE!$D$302</definedName>
    <definedName name="T88EB">#REF!</definedName>
    <definedName name="T88EL">#REF!</definedName>
    <definedName name="T88JH">[11]BASE!$D$259</definedName>
    <definedName name="TABLA">#REF!</definedName>
    <definedName name="Tablero_de_24_circutos_trsifasico">'[22]LISTADO DE MATERIALES Y EQUIPOS'!$B$98</definedName>
    <definedName name="TABLILLA">[34]BASE!$D$396</definedName>
    <definedName name="TACOM">[6]BASE!$D$469</definedName>
    <definedName name="TACOM1">[77]BASE!$D$306</definedName>
    <definedName name="TACOR">[6]BASE!$D$467</definedName>
    <definedName name="TAPAM">[11]BASE!$D$327</definedName>
    <definedName name="Tarifa_km3">'[22]LISTADO DE MATERIALES Y EQUIPOS'!$B$47</definedName>
    <definedName name="TARIFAS">[41]TARIFAS!$A$1:$F$52</definedName>
    <definedName name="TASP1" localSheetId="0">#REF!</definedName>
    <definedName name="TASP1">#REF!</definedName>
    <definedName name="TASP2">[11]BASE!$D$309</definedName>
    <definedName name="TASP3">#REF!</definedName>
    <definedName name="TASP4">[6]BASE!$D$352</definedName>
    <definedName name="TASR4">#REF!</definedName>
    <definedName name="tdy" localSheetId="0" hidden="1">{"TAB1",#N/A,TRUE,"GENERAL";"TAB2",#N/A,TRUE,"GENERAL";"TAB3",#N/A,TRUE,"GENERAL";"TAB4",#N/A,TRUE,"GENERAL";"TAB5",#N/A,TRUE,"GENERAL"}</definedName>
    <definedName name="tdy" localSheetId="28" hidden="1">{"TAB1",#N/A,TRUE,"GENERAL";"TAB2",#N/A,TRUE,"GENERAL";"TAB3",#N/A,TRUE,"GENERAL";"TAB4",#N/A,TRUE,"GENERAL";"TAB5",#N/A,TRUE,"GENERAL"}</definedName>
    <definedName name="tdy" hidden="1">{"TAB1",#N/A,TRUE,"GENERAL";"TAB2",#N/A,TRUE,"GENERAL";"TAB3",#N/A,TRUE,"GENERAL";"TAB4",#N/A,TRUE,"GENERAL";"TAB5",#N/A,TRUE,"GENERAL"}</definedName>
    <definedName name="Teja_metalica_arquitectonica_trapez__0_73_3_66">'[22]LISTADO DE MATERIALES Y EQUIPOS'!$B$57</definedName>
    <definedName name="TEJAB" localSheetId="0">#REF!</definedName>
    <definedName name="TEJAB">#REF!</definedName>
    <definedName name="TEJAJ">[11]BASE!$D$354</definedName>
    <definedName name="TEJBAR">[13]BASE!#REF!</definedName>
    <definedName name="TELEP">[6]BASE!$D$466</definedName>
    <definedName name="TER" localSheetId="0">'1.1'!ERR</definedName>
    <definedName name="TER" localSheetId="28">'2.7'!ERR</definedName>
    <definedName name="TER">[0]!ERR</definedName>
    <definedName name="TERM" localSheetId="0">'1.1'!ERR</definedName>
    <definedName name="TERM" localSheetId="28">'2.7'!ERR</definedName>
    <definedName name="TERM">[0]!ERR</definedName>
    <definedName name="TÉRMINOS" localSheetId="0">'1.1'!ERR</definedName>
    <definedName name="TÉRMINOS" localSheetId="28">'2.7'!ERR</definedName>
    <definedName name="TÉRMINOS">[0]!ERR</definedName>
    <definedName name="TERR">[20]PRESUPUESTO!$I$7</definedName>
    <definedName name="tewst" localSheetId="0" hidden="1">{"TAB1",#N/A,TRUE,"GENERAL";"TAB2",#N/A,TRUE,"GENERAL";"TAB3",#N/A,TRUE,"GENERAL";"TAB4",#N/A,TRUE,"GENERAL";"TAB5",#N/A,TRUE,"GENERAL"}</definedName>
    <definedName name="tewst" localSheetId="28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o">#REF!</definedName>
    <definedName name="teytrh" localSheetId="0" hidden="1">{"via1",#N/A,TRUE,"general";"via2",#N/A,TRUE,"general";"via3",#N/A,TRUE,"general"}</definedName>
    <definedName name="teytrh" localSheetId="28" hidden="1">{"via1",#N/A,TRUE,"general";"via2",#N/A,TRUE,"general";"via3",#N/A,TRUE,"general"}</definedName>
    <definedName name="teytrh" hidden="1">{"via1",#N/A,TRUE,"general";"via2",#N/A,TRUE,"general";"via3",#N/A,TRUE,"general"}</definedName>
    <definedName name="tfapu">#REF!</definedName>
    <definedName name="TGALV">[6]BASE!$D$376</definedName>
    <definedName name="TGRASA">[78]BASE!$D$280</definedName>
    <definedName name="TH10J" localSheetId="0">#REF!</definedName>
    <definedName name="TH10J">#REF!</definedName>
    <definedName name="thdh" localSheetId="0" hidden="1">{"TAB1",#N/A,TRUE,"GENERAL";"TAB2",#N/A,TRUE,"GENERAL";"TAB3",#N/A,TRUE,"GENERAL";"TAB4",#N/A,TRUE,"GENERAL";"TAB5",#N/A,TRUE,"GENERAL"}</definedName>
    <definedName name="thdh" localSheetId="28" hidden="1">{"TAB1",#N/A,TRUE,"GENERAL";"TAB2",#N/A,TRUE,"GENERAL";"TAB3",#N/A,TRUE,"GENERAL";"TAB4",#N/A,TRUE,"GENERAL";"TAB5",#N/A,TRUE,"GENERAL"}</definedName>
    <definedName name="thdh" hidden="1">{"TAB1",#N/A,TRUE,"GENERAL";"TAB2",#N/A,TRUE,"GENERAL";"TAB3",#N/A,TRUE,"GENERAL";"TAB4",#N/A,TRUE,"GENERAL";"TAB5",#N/A,TRUE,"GENERAL"}</definedName>
    <definedName name="THF6JH">[6]BASE!$D$320</definedName>
    <definedName name="THF6RO">#REF!</definedName>
    <definedName name="THF8JH">#REF!</definedName>
    <definedName name="Thinner">'[22]LISTADO DE MATERIALES Y EQUIPOS'!$B$62</definedName>
    <definedName name="thtj" localSheetId="0" hidden="1">{"via1",#N/A,TRUE,"general";"via2",#N/A,TRUE,"general";"via3",#N/A,TRUE,"general"}</definedName>
    <definedName name="thtj" localSheetId="28" hidden="1">{"via1",#N/A,TRUE,"general";"via2",#N/A,TRUE,"general";"via3",#N/A,TRUE,"general"}</definedName>
    <definedName name="thtj" hidden="1">{"via1",#N/A,TRUE,"general";"via2",#N/A,TRUE,"general";"via3",#N/A,TRUE,"general"}</definedName>
    <definedName name="TIEMPO">[30]BASES!$E$27</definedName>
    <definedName name="TITULO" localSheetId="0">#REF!</definedName>
    <definedName name="TITULO">#REF!</definedName>
    <definedName name="_xlnm.Print_Titles">#N/A</definedName>
    <definedName name="Títulos_a_imprimir_IM" localSheetId="0">#REF!</definedName>
    <definedName name="Títulos_a_imprimir_IM">#REF!</definedName>
    <definedName name="TNOV10">[6]BASE!$D$231</definedName>
    <definedName name="TNOV12">[6]BASE!$D$232</definedName>
    <definedName name="TNOV16">[9]BASE!$D$188</definedName>
    <definedName name="TNOV18">[9]BASE!$D$189</definedName>
    <definedName name="TNOV20">[9]BASE!$D$190</definedName>
    <definedName name="TNOV6">[6]BASE!$D$229</definedName>
    <definedName name="TNOV8">[6]BASE!$D$230</definedName>
    <definedName name="Tomacorriente_Doble">'[22]LISTADO DE MATERIALES Y EQUIPOS'!$B$114</definedName>
    <definedName name="TORNI">[6]BASE!$D$407</definedName>
    <definedName name="TORNILLO_PARA_ESTRUCTURAS_7_X_7_16">'[22]LISTADO DE MATERIALES Y EQUIPOS'!$B$104</definedName>
    <definedName name="TORNILLO_PARA_LAMINAS_6_X_1">'[22]LISTADO DE MATERIALES Y EQUIPOS'!$B$103</definedName>
    <definedName name="tortas" localSheetId="0" hidden="1">{"TAB1",#N/A,TRUE,"GENERAL";"TAB2",#N/A,TRUE,"GENERAL";"TAB3",#N/A,TRUE,"GENERAL";"TAB4",#N/A,TRUE,"GENERAL";"TAB5",#N/A,TRUE,"GENERAL"}</definedName>
    <definedName name="tortas" localSheetId="28" hidden="1">{"TAB1",#N/A,TRUE,"GENERAL";"TAB2",#N/A,TRUE,"GENERAL";"TAB3",#N/A,TRUE,"GENERAL";"TAB4",#N/A,TRUE,"GENERAL";"TAB5",#N/A,TRUE,"GENERAL"}</definedName>
    <definedName name="tortas" hidden="1">{"TAB1",#N/A,TRUE,"GENERAL";"TAB2",#N/A,TRUE,"GENERAL";"TAB3",#N/A,TRUE,"GENERAL";"TAB4",#N/A,TRUE,"GENERAL";"TAB5",#N/A,TRUE,"GENERAL"}</definedName>
    <definedName name="tortas2" localSheetId="0" hidden="1">{"via1",#N/A,TRUE,"general";"via2",#N/A,TRUE,"general";"via3",#N/A,TRUE,"general"}</definedName>
    <definedName name="tortas2" localSheetId="28" hidden="1">{"via1",#N/A,TRUE,"general";"via2",#N/A,TRUE,"general";"via3",#N/A,TRUE,"general"}</definedName>
    <definedName name="tortas2" hidden="1">{"via1",#N/A,TRUE,"general";"via2",#N/A,TRUE,"general";"via3",#N/A,TRUE,"general"}</definedName>
    <definedName name="Tot_Act01">#REF!</definedName>
    <definedName name="Tot_Act02">#REF!</definedName>
    <definedName name="Tot_Act03">#REF!</definedName>
    <definedName name="TOTAL">#REF!</definedName>
    <definedName name="TotalOpti">#REF!</definedName>
    <definedName name="TOTALOPTIM">[79]Hoja2!$E$11:$E$704</definedName>
    <definedName name="TOTALOPTIMIZACION">[79]Hoja2!$E$11:$E$704</definedName>
    <definedName name="TOTALREPOS">[79]Hoja2!$E$11:$E$704</definedName>
    <definedName name="TOTALREPOSICION">[79]Hoja2!$E$11:$E$704</definedName>
    <definedName name="TPVCME">[6]BASE!$D$83</definedName>
    <definedName name="TPVCP1">[6]BASE!$D$84</definedName>
    <definedName name="TPVCS3">[17]BASE!#REF!</definedName>
    <definedName name="TPVCS4" localSheetId="0">#REF!</definedName>
    <definedName name="TPVCS4">#REF!</definedName>
    <definedName name="tr" localSheetId="0" hidden="1">{"TAB1",#N/A,TRUE,"GENERAL";"TAB2",#N/A,TRUE,"GENERAL";"TAB3",#N/A,TRUE,"GENERAL";"TAB4",#N/A,TRUE,"GENERAL";"TAB5",#N/A,TRUE,"GENERAL"}</definedName>
    <definedName name="tr" localSheetId="28" hidden="1">{"TAB1",#N/A,TRUE,"GENERAL";"TAB2",#N/A,TRUE,"GENERAL";"TAB3",#N/A,TRUE,"GENERAL";"TAB4",#N/A,TRUE,"GENERAL";"TAB5",#N/A,TRUE,"GENERAL"}</definedName>
    <definedName name="tr" hidden="1">{"TAB1",#N/A,TRUE,"GENERAL";"TAB2",#N/A,TRUE,"GENERAL";"TAB3",#N/A,TRUE,"GENERAL";"TAB4",#N/A,TRUE,"GENERAL";"TAB5",#N/A,TRUE,"GENERAL"}</definedName>
    <definedName name="tramos">'[80] Liquidacion de Obra por Tramos'!$B$8</definedName>
    <definedName name="TRANA">[17]BASE!#REF!</definedName>
    <definedName name="TRANAG">[17]BASE!$D$497</definedName>
    <definedName name="TRANAR">[6]BASE!$D$488</definedName>
    <definedName name="TRANS">[6]BASE!$D$489</definedName>
    <definedName name="TRAT">[81]desmonte!$E$48</definedName>
    <definedName name="trest" localSheetId="0" hidden="1">{"TAB1",#N/A,TRUE,"GENERAL";"TAB2",#N/A,TRUE,"GENERAL";"TAB3",#N/A,TRUE,"GENERAL";"TAB4",#N/A,TRUE,"GENERAL";"TAB5",#N/A,TRUE,"GENERAL"}</definedName>
    <definedName name="trest" localSheetId="28" hidden="1">{"TAB1",#N/A,TRUE,"GENERAL";"TAB2",#N/A,TRUE,"GENERAL";"TAB3",#N/A,TRUE,"GENERAL";"TAB4",#N/A,TRUE,"GENERAL";"TAB5",#N/A,TRUE,"GENERAL"}</definedName>
    <definedName name="trest" hidden="1">{"TAB1",#N/A,TRUE,"GENERAL";"TAB2",#N/A,TRUE,"GENERAL";"TAB3",#N/A,TRUE,"GENERAL";"TAB4",#N/A,TRUE,"GENERAL";"TAB5",#N/A,TRUE,"GENERAL"}</definedName>
    <definedName name="tret" localSheetId="0" hidden="1">{"TAB1",#N/A,TRUE,"GENERAL";"TAB2",#N/A,TRUE,"GENERAL";"TAB3",#N/A,TRUE,"GENERAL";"TAB4",#N/A,TRUE,"GENERAL";"TAB5",#N/A,TRUE,"GENERAL"}</definedName>
    <definedName name="tret" localSheetId="28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localSheetId="0" hidden="1">{"via1",#N/A,TRUE,"general";"via2",#N/A,TRUE,"general";"via3",#N/A,TRUE,"general"}</definedName>
    <definedName name="trh" localSheetId="28" hidden="1">{"via1",#N/A,TRUE,"general";"via2",#N/A,TRUE,"general";"via3",#N/A,TRUE,"general"}</definedName>
    <definedName name="trh" hidden="1">{"via1",#N/A,TRUE,"general";"via2",#N/A,TRUE,"general";"via3",#N/A,TRUE,"general"}</definedName>
    <definedName name="trhfh" localSheetId="0" hidden="1">{"via1",#N/A,TRUE,"general";"via2",#N/A,TRUE,"general";"via3",#N/A,TRUE,"general"}</definedName>
    <definedName name="trhfh" localSheetId="28" hidden="1">{"via1",#N/A,TRUE,"general";"via2",#N/A,TRUE,"general";"via3",#N/A,TRUE,"general"}</definedName>
    <definedName name="trhfh" hidden="1">{"via1",#N/A,TRUE,"general";"via2",#N/A,TRUE,"general";"via3",#N/A,TRUE,"general"}</definedName>
    <definedName name="TRITM">[6]BASE!$D$68</definedName>
    <definedName name="TRITU">[17]BASE!$D$62</definedName>
    <definedName name="trjfgjh" localSheetId="0" hidden="1">{"via1",#N/A,TRUE,"general";"via2",#N/A,TRUE,"general";"via3",#N/A,TRUE,"general"}</definedName>
    <definedName name="trjfgjh" localSheetId="28" hidden="1">{"via1",#N/A,TRUE,"general";"via2",#N/A,TRUE,"general";"via3",#N/A,TRUE,"general"}</definedName>
    <definedName name="trjfgjh" hidden="1">{"via1",#N/A,TRUE,"general";"via2",#N/A,TRUE,"general";"via3",#N/A,TRUE,"general"}</definedName>
    <definedName name="tru" localSheetId="0" hidden="1">{"via1",#N/A,TRUE,"general";"via2",#N/A,TRUE,"general";"via3",#N/A,TRUE,"general"}</definedName>
    <definedName name="tru" localSheetId="28" hidden="1">{"via1",#N/A,TRUE,"general";"via2",#N/A,TRUE,"general";"via3",#N/A,TRUE,"general"}</definedName>
    <definedName name="tru" hidden="1">{"via1",#N/A,TRUE,"general";"via2",#N/A,TRUE,"general";"via3",#N/A,TRUE,"general"}</definedName>
    <definedName name="truds" localSheetId="0" hidden="1">{"via1",#N/A,TRUE,"general";"via2",#N/A,TRUE,"general";"via3",#N/A,TRUE,"general"}</definedName>
    <definedName name="truds" localSheetId="28" hidden="1">{"via1",#N/A,TRUE,"general";"via2",#N/A,TRUE,"general";"via3",#N/A,TRUE,"general"}</definedName>
    <definedName name="truds" hidden="1">{"via1",#N/A,TRUE,"general";"via2",#N/A,TRUE,"general";"via3",#N/A,TRUE,"general"}</definedName>
    <definedName name="trutu" localSheetId="0" hidden="1">{"via1",#N/A,TRUE,"general";"via2",#N/A,TRUE,"general";"via3",#N/A,TRUE,"general"}</definedName>
    <definedName name="trutu" localSheetId="28" hidden="1">{"via1",#N/A,TRUE,"general";"via2",#N/A,TRUE,"general";"via3",#N/A,TRUE,"general"}</definedName>
    <definedName name="trutu" hidden="1">{"via1",#N/A,TRUE,"general";"via2",#N/A,TRUE,"general";"via3",#N/A,TRUE,"general"}</definedName>
    <definedName name="trydfg" localSheetId="0" hidden="1">{"via1",#N/A,TRUE,"general";"via2",#N/A,TRUE,"general";"via3",#N/A,TRUE,"general"}</definedName>
    <definedName name="trydfg" localSheetId="28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localSheetId="0" hidden="1">{"via1",#N/A,TRUE,"general";"via2",#N/A,TRUE,"general";"via3",#N/A,TRUE,"general"}</definedName>
    <definedName name="trydtrygf" localSheetId="28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localSheetId="0" hidden="1">{"TAB1",#N/A,TRUE,"GENERAL";"TAB2",#N/A,TRUE,"GENERAL";"TAB3",#N/A,TRUE,"GENERAL";"TAB4",#N/A,TRUE,"GENERAL";"TAB5",#N/A,TRUE,"GENERAL"}</definedName>
    <definedName name="tryery" localSheetId="28" hidden="1">{"TAB1",#N/A,TRUE,"GENERAL";"TAB2",#N/A,TRUE,"GENERAL";"TAB3",#N/A,TRUE,"GENERAL";"TAB4",#N/A,TRUE,"GENERAL";"TAB5",#N/A,TRUE,"GENERAL"}</definedName>
    <definedName name="tryery" hidden="1">{"TAB1",#N/A,TRUE,"GENERAL";"TAB2",#N/A,TRUE,"GENERAL";"TAB3",#N/A,TRUE,"GENERAL";"TAB4",#N/A,TRUE,"GENERAL";"TAB5",#N/A,TRUE,"GENERAL"}</definedName>
    <definedName name="tryi6" localSheetId="0" hidden="1">{"TAB1",#N/A,TRUE,"GENERAL";"TAB2",#N/A,TRUE,"GENERAL";"TAB3",#N/A,TRUE,"GENERAL";"TAB4",#N/A,TRUE,"GENERAL";"TAB5",#N/A,TRUE,"GENERAL"}</definedName>
    <definedName name="tryi6" localSheetId="28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localSheetId="0" hidden="1">{"via1",#N/A,TRUE,"general";"via2",#N/A,TRUE,"general";"via3",#N/A,TRUE,"general"}</definedName>
    <definedName name="tryrth" localSheetId="28" hidden="1">{"via1",#N/A,TRUE,"general";"via2",#N/A,TRUE,"general";"via3",#N/A,TRUE,"general"}</definedName>
    <definedName name="tryrth" hidden="1">{"via1",#N/A,TRUE,"general";"via2",#N/A,TRUE,"general";"via3",#N/A,TRUE,"general"}</definedName>
    <definedName name="tsert" localSheetId="0" hidden="1">{"TAB1",#N/A,TRUE,"GENERAL";"TAB2",#N/A,TRUE,"GENERAL";"TAB3",#N/A,TRUE,"GENERAL";"TAB4",#N/A,TRUE,"GENERAL";"TAB5",#N/A,TRUE,"GENERAL"}</definedName>
    <definedName name="tsert" localSheetId="28" hidden="1">{"TAB1",#N/A,TRUE,"GENERAL";"TAB2",#N/A,TRUE,"GENERAL";"TAB3",#N/A,TRUE,"GENERAL";"TAB4",#N/A,TRUE,"GENERAL";"TAB5",#N/A,TRUE,"GENERAL"}</definedName>
    <definedName name="tsert" hidden="1">{"TAB1",#N/A,TRUE,"GENERAL";"TAB2",#N/A,TRUE,"GENERAL";"TAB3",#N/A,TRUE,"GENERAL";"TAB4",#N/A,TRUE,"GENERAL";"TAB5",#N/A,TRUE,"GENERAL"}</definedName>
    <definedName name="TtCD">#REF!</definedName>
    <definedName name="TTR" localSheetId="0" hidden="1">{"via1",#N/A,TRUE,"general";"via2",#N/A,TRUE,"general";"via3",#N/A,TRUE,"general"}</definedName>
    <definedName name="TTR" localSheetId="28" hidden="1">{"via1",#N/A,TRUE,"general";"via2",#N/A,TRUE,"general";"via3",#N/A,TRUE,"general"}</definedName>
    <definedName name="TTR" hidden="1">{"via1",#N/A,TRUE,"general";"via2",#N/A,TRUE,"general";"via3",#N/A,TRUE,"general"}</definedName>
    <definedName name="ttrff" localSheetId="0" hidden="1">{"via1",#N/A,TRUE,"general";"via2",#N/A,TRUE,"general";"via3",#N/A,TRUE,"general"}</definedName>
    <definedName name="ttrff" localSheetId="28" hidden="1">{"via1",#N/A,TRUE,"general";"via2",#N/A,TRUE,"general";"via3",#N/A,TRUE,"general"}</definedName>
    <definedName name="ttrff" hidden="1">{"via1",#N/A,TRUE,"general";"via2",#N/A,TRUE,"general";"via3",#N/A,TRUE,"general"}</definedName>
    <definedName name="ttt" localSheetId="0" hidden="1">{"TAB1",#N/A,TRUE,"GENERAL";"TAB2",#N/A,TRUE,"GENERAL";"TAB3",#N/A,TRUE,"GENERAL";"TAB4",#N/A,TRUE,"GENERAL";"TAB5",#N/A,TRUE,"GENERAL"}</definedName>
    <definedName name="ttt" localSheetId="28" hidden="1">{"TAB1",#N/A,TRUE,"GENERAL";"TAB2",#N/A,TRUE,"GENERAL";"TAB3",#N/A,TRUE,"GENERAL";"TAB4",#N/A,TRUE,"GENERAL";"TAB5",#N/A,TRUE,"GENERAL"}</definedName>
    <definedName name="ttt" hidden="1">{"TAB1",#N/A,TRUE,"GENERAL";"TAB2",#N/A,TRUE,"GENERAL";"TAB3",#N/A,TRUE,"GENERAL";"TAB4",#N/A,TRUE,"GENERAL";"TAB5",#N/A,TRUE,"GENERAL"}</definedName>
    <definedName name="tttt7" localSheetId="0" hidden="1">{"via1",#N/A,TRUE,"general";"via2",#N/A,TRUE,"general";"via3",#N/A,TRUE,"general"}</definedName>
    <definedName name="tttt7" localSheetId="28" hidden="1">{"via1",#N/A,TRUE,"general";"via2",#N/A,TRUE,"general";"via3",#N/A,TRUE,"general"}</definedName>
    <definedName name="tttt7" hidden="1">{"via1",#N/A,TRUE,"general";"via2",#N/A,TRUE,"general";"via3",#N/A,TRUE,"general"}</definedName>
    <definedName name="tttthy" localSheetId="0" hidden="1">{"TAB1",#N/A,TRUE,"GENERAL";"TAB2",#N/A,TRUE,"GENERAL";"TAB3",#N/A,TRUE,"GENERAL";"TAB4",#N/A,TRUE,"GENERAL";"TAB5",#N/A,TRUE,"GENERAL"}</definedName>
    <definedName name="tttthy" localSheetId="28" hidden="1">{"TAB1",#N/A,TRUE,"GENERAL";"TAB2",#N/A,TRUE,"GENERAL";"TAB3",#N/A,TRUE,"GENERAL";"TAB4",#N/A,TRUE,"GENERAL";"TAB5",#N/A,TRUE,"GENERAL"}</definedName>
    <definedName name="tttthy" hidden="1">{"TAB1",#N/A,TRUE,"GENERAL";"TAB2",#N/A,TRUE,"GENERAL";"TAB3",#N/A,TRUE,"GENERAL";"TAB4",#N/A,TRUE,"GENERAL";"TAB5",#N/A,TRUE,"GENERAL"}</definedName>
    <definedName name="ttttr" localSheetId="0" hidden="1">{"via1",#N/A,TRUE,"general";"via2",#N/A,TRUE,"general";"via3",#N/A,TRUE,"general"}</definedName>
    <definedName name="ttttr" localSheetId="28" hidden="1">{"via1",#N/A,TRUE,"general";"via2",#N/A,TRUE,"general";"via3",#N/A,TRUE,"general"}</definedName>
    <definedName name="ttttr" hidden="1">{"via1",#N/A,TRUE,"general";"via2",#N/A,TRUE,"general";"via3",#N/A,TRUE,"general"}</definedName>
    <definedName name="ttttt" localSheetId="0" hidden="1">{"TAB1",#N/A,TRUE,"GENERAL";"TAB2",#N/A,TRUE,"GENERAL";"TAB3",#N/A,TRUE,"GENERAL";"TAB4",#N/A,TRUE,"GENERAL";"TAB5",#N/A,TRUE,"GENERAL"}</definedName>
    <definedName name="ttttt" localSheetId="28" hidden="1">{"TAB1",#N/A,TRUE,"GENERAL";"TAB2",#N/A,TRUE,"GENERAL";"TAB3",#N/A,TRUE,"GENERAL";"TAB4",#N/A,TRUE,"GENERAL";"TAB5",#N/A,TRUE,"GENERAL"}</definedName>
    <definedName name="ttttt" hidden="1">{"TAB1",#N/A,TRUE,"GENERAL";"TAB2",#N/A,TRUE,"GENERAL";"TAB3",#N/A,TRUE,"GENERAL";"TAB4",#N/A,TRUE,"GENERAL";"TAB5",#N/A,TRUE,"GENERAL"}</definedName>
    <definedName name="tu" localSheetId="0" hidden="1">{"via1",#N/A,TRUE,"general";"via2",#N/A,TRUE,"general";"via3",#N/A,TRUE,"general"}</definedName>
    <definedName name="tu" localSheetId="28" hidden="1">{"via1",#N/A,TRUE,"general";"via2",#N/A,TRUE,"general";"via3",#N/A,TRUE,"general"}</definedName>
    <definedName name="tu" hidden="1">{"via1",#N/A,TRUE,"general";"via2",#N/A,TRUE,"general";"via3",#N/A,TRUE,"general"}</definedName>
    <definedName name="TUAC10">[82]BASE!#REF!</definedName>
    <definedName name="TUAC12" localSheetId="0">#REF!</definedName>
    <definedName name="TUAC12">#REF!</definedName>
    <definedName name="TUAC16">[82]BASE!#REF!</definedName>
    <definedName name="tub" localSheetId="0">#REF!</definedName>
    <definedName name="tub">#REF!</definedName>
    <definedName name="TUB8AC" localSheetId="0">#REF!</definedName>
    <definedName name="TUB8AC">#REF!</definedName>
    <definedName name="TUBER" localSheetId="0">#REF!</definedName>
    <definedName name="TUBER">#REF!</definedName>
    <definedName name="tuberia">#REF!</definedName>
    <definedName name="Tuberia_Conduit_1_2">'[22]LISTADO DE MATERIALES Y EQUIPOS'!$B$72</definedName>
    <definedName name="Tuberia_Conduit_1_EMT">'[22]LISTADO DE MATERIALES Y EQUIPOS'!$B$79</definedName>
    <definedName name="tubfiltro" localSheetId="0">#REF!</definedName>
    <definedName name="tubfiltro">#REF!</definedName>
    <definedName name="TUBNE" localSheetId="0">#REF!</definedName>
    <definedName name="TUBNE">#REF!</definedName>
    <definedName name="Tubo_conduit_pvc_1">'[22]LISTADO DE MATERIALES Y EQUIPOS'!$B$121</definedName>
    <definedName name="TUBS2" localSheetId="0">#REF!</definedName>
    <definedName name="TUBS2">#REF!</definedName>
    <definedName name="TUBS3" localSheetId="0">#REF!</definedName>
    <definedName name="TUBS3">#REF!</definedName>
    <definedName name="TUBS4">[6]BASE!$D$210</definedName>
    <definedName name="TUBS6">[6]BASE!$D$211</definedName>
    <definedName name="TUHD10">[9]BASE!$D$240</definedName>
    <definedName name="TUHD16">[9]BASE!$D$241</definedName>
    <definedName name="tur" localSheetId="0" hidden="1">{"TAB1",#N/A,TRUE,"GENERAL";"TAB2",#N/A,TRUE,"GENERAL";"TAB3",#N/A,TRUE,"GENERAL";"TAB4",#N/A,TRUE,"GENERAL";"TAB5",#N/A,TRUE,"GENERAL"}</definedName>
    <definedName name="tur" localSheetId="28" hidden="1">{"TAB1",#N/A,TRUE,"GENERAL";"TAB2",#N/A,TRUE,"GENERAL";"TAB3",#N/A,TRUE,"GENERAL";"TAB4",#N/A,TRUE,"GENERAL";"TAB5",#N/A,TRUE,"GENERAL"}</definedName>
    <definedName name="tur" hidden="1">{"TAB1",#N/A,TRUE,"GENERAL";"TAB2",#N/A,TRUE,"GENERAL";"TAB3",#N/A,TRUE,"GENERAL";"TAB4",#N/A,TRUE,"GENERAL";"TAB5",#N/A,TRUE,"GENERAL"}</definedName>
    <definedName name="turu" localSheetId="0" hidden="1">{"TAB1",#N/A,TRUE,"GENERAL";"TAB2",#N/A,TRUE,"GENERAL";"TAB3",#N/A,TRUE,"GENERAL";"TAB4",#N/A,TRUE,"GENERAL";"TAB5",#N/A,TRUE,"GENERAL"}</definedName>
    <definedName name="turu" localSheetId="28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uya">#REF!</definedName>
    <definedName name="twer" localSheetId="0" hidden="1">{"TAB1",#N/A,TRUE,"GENERAL";"TAB2",#N/A,TRUE,"GENERAL";"TAB3",#N/A,TRUE,"GENERAL";"TAB4",#N/A,TRUE,"GENERAL";"TAB5",#N/A,TRUE,"GENERAL"}</definedName>
    <definedName name="twer" localSheetId="28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localSheetId="0" hidden="1">{"TAB1",#N/A,TRUE,"GENERAL";"TAB2",#N/A,TRUE,"GENERAL";"TAB3",#N/A,TRUE,"GENERAL";"TAB4",#N/A,TRUE,"GENERAL";"TAB5",#N/A,TRUE,"GENERAL"}</definedName>
    <definedName name="twet" localSheetId="28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localSheetId="0" hidden="1">{"via1",#N/A,TRUE,"general";"via2",#N/A,TRUE,"general";"via3",#N/A,TRUE,"general"}</definedName>
    <definedName name="ty" localSheetId="28" hidden="1">{"via1",#N/A,TRUE,"general";"via2",#N/A,TRUE,"general";"via3",#N/A,TRUE,"general"}</definedName>
    <definedName name="ty" hidden="1">{"via1",#N/A,TRUE,"general";"via2",#N/A,TRUE,"general";"via3",#N/A,TRUE,"general"}</definedName>
    <definedName name="tyery" localSheetId="0" hidden="1">{"via1",#N/A,TRUE,"general";"via2",#N/A,TRUE,"general";"via3",#N/A,TRUE,"general"}</definedName>
    <definedName name="tyery" localSheetId="28" hidden="1">{"via1",#N/A,TRUE,"general";"via2",#N/A,TRUE,"general";"via3",#N/A,TRUE,"general"}</definedName>
    <definedName name="tyery" hidden="1">{"via1",#N/A,TRUE,"general";"via2",#N/A,TRUE,"general";"via3",#N/A,TRUE,"general"}</definedName>
    <definedName name="tyj" localSheetId="0" hidden="1">{"TAB1",#N/A,TRUE,"GENERAL";"TAB2",#N/A,TRUE,"GENERAL";"TAB3",#N/A,TRUE,"GENERAL";"TAB4",#N/A,TRUE,"GENERAL";"TAB5",#N/A,TRUE,"GENERAL"}</definedName>
    <definedName name="tyj" localSheetId="28" hidden="1">{"TAB1",#N/A,TRUE,"GENERAL";"TAB2",#N/A,TRUE,"GENERAL";"TAB3",#N/A,TRUE,"GENERAL";"TAB4",#N/A,TRUE,"GENERAL";"TAB5",#N/A,TRUE,"GENERAL"}</definedName>
    <definedName name="tyj" hidden="1">{"TAB1",#N/A,TRUE,"GENERAL";"TAB2",#N/A,TRUE,"GENERAL";"TAB3",#N/A,TRUE,"GENERAL";"TAB4",#N/A,TRUE,"GENERAL";"TAB5",#N/A,TRUE,"GENERAL"}</definedName>
    <definedName name="tyjtyj" localSheetId="0" hidden="1">{"TAB1",#N/A,TRUE,"GENERAL";"TAB2",#N/A,TRUE,"GENERAL";"TAB3",#N/A,TRUE,"GENERAL";"TAB4",#N/A,TRUE,"GENERAL";"TAB5",#N/A,TRUE,"GENERAL"}</definedName>
    <definedName name="tyjtyj" localSheetId="28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localSheetId="0" hidden="1">{"TAB1",#N/A,TRUE,"GENERAL";"TAB2",#N/A,TRUE,"GENERAL";"TAB3",#N/A,TRUE,"GENERAL";"TAB4",#N/A,TRUE,"GENERAL";"TAB5",#N/A,TRUE,"GENERAL"}</definedName>
    <definedName name="tyjytjuyjuy" localSheetId="28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localSheetId="0" hidden="1">{"via1",#N/A,TRUE,"general";"via2",#N/A,TRUE,"general";"via3",#N/A,TRUE,"general"}</definedName>
    <definedName name="tyk" localSheetId="28" hidden="1">{"via1",#N/A,TRUE,"general";"via2",#N/A,TRUE,"general";"via3",#N/A,TRUE,"general"}</definedName>
    <definedName name="tyk" hidden="1">{"via1",#N/A,TRUE,"general";"via2",#N/A,TRUE,"general";"via3",#N/A,TRUE,"general"}</definedName>
    <definedName name="tym" localSheetId="0" hidden="1">{"via1",#N/A,TRUE,"general";"via2",#N/A,TRUE,"general";"via3",#N/A,TRUE,"general"}</definedName>
    <definedName name="tym" localSheetId="28" hidden="1">{"via1",#N/A,TRUE,"general";"via2",#N/A,TRUE,"general";"via3",#N/A,TRUE,"general"}</definedName>
    <definedName name="tym" hidden="1">{"via1",#N/A,TRUE,"general";"via2",#N/A,TRUE,"general";"via3",#N/A,TRUE,"general"}</definedName>
    <definedName name="tyr" localSheetId="0" hidden="1">{"via1",#N/A,TRUE,"general";"via2",#N/A,TRUE,"general";"via3",#N/A,TRUE,"general"}</definedName>
    <definedName name="tyr" localSheetId="28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localSheetId="0" hidden="1">{"TAB1",#N/A,TRUE,"GENERAL";"TAB2",#N/A,TRUE,"GENERAL";"TAB3",#N/A,TRUE,"GENERAL";"TAB4",#N/A,TRUE,"GENERAL";"TAB5",#N/A,TRUE,"GENERAL"}</definedName>
    <definedName name="tytgfhgfh" localSheetId="28" hidden="1">{"TAB1",#N/A,TRUE,"GENERAL";"TAB2",#N/A,TRUE,"GENERAL";"TAB3",#N/A,TRUE,"GENERAL";"TAB4",#N/A,TRUE,"GENERAL";"TAB5",#N/A,TRUE,"GENERAL"}</definedName>
    <definedName name="tytgfhgfh" hidden="1">{"TAB1",#N/A,TRUE,"GENERAL";"TAB2",#N/A,TRUE,"GENERAL";"TAB3",#N/A,TRUE,"GENERAL";"TAB4",#N/A,TRUE,"GENERAL";"TAB5",#N/A,TRUE,"GENERAL"}</definedName>
    <definedName name="tyty" localSheetId="0" hidden="1">{"TAB1",#N/A,TRUE,"GENERAL";"TAB2",#N/A,TRUE,"GENERAL";"TAB3",#N/A,TRUE,"GENERAL";"TAB4",#N/A,TRUE,"GENERAL";"TAB5",#N/A,TRUE,"GENERAL"}</definedName>
    <definedName name="tyty" localSheetId="28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localSheetId="0" hidden="1">{"TAB1",#N/A,TRUE,"GENERAL";"TAB2",#N/A,TRUE,"GENERAL";"TAB3",#N/A,TRUE,"GENERAL";"TAB4",#N/A,TRUE,"GENERAL";"TAB5",#N/A,TRUE,"GENERAL"}</definedName>
    <definedName name="TYUIYI" localSheetId="28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localSheetId="0" hidden="1">{"TAB1",#N/A,TRUE,"GENERAL";"TAB2",#N/A,TRUE,"GENERAL";"TAB3",#N/A,TRUE,"GENERAL";"TAB4",#N/A,TRUE,"GENERAL";"TAB5",#N/A,TRUE,"GENERAL"}</definedName>
    <definedName name="tyujh" localSheetId="28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localSheetId="0" hidden="1">{"TAB1",#N/A,TRUE,"GENERAL";"TAB2",#N/A,TRUE,"GENERAL";"TAB3",#N/A,TRUE,"GENERAL";"TAB4",#N/A,TRUE,"GENERAL";"TAB5",#N/A,TRUE,"GENERAL"}</definedName>
    <definedName name="tyuty" localSheetId="28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localSheetId="0" hidden="1">{"via1",#N/A,TRUE,"general";"via2",#N/A,TRUE,"general";"via3",#N/A,TRUE,"general"}</definedName>
    <definedName name="tyutyu" localSheetId="28" hidden="1">{"via1",#N/A,TRUE,"general";"via2",#N/A,TRUE,"general";"via3",#N/A,TRUE,"general"}</definedName>
    <definedName name="tyutyu" hidden="1">{"via1",#N/A,TRUE,"general";"via2",#N/A,TRUE,"general";"via3",#N/A,TRUE,"general"}</definedName>
    <definedName name="tyxg" localSheetId="0" hidden="1">{"via1",#N/A,TRUE,"general";"via2",#N/A,TRUE,"general";"via3",#N/A,TRUE,"general"}</definedName>
    <definedName name="tyxg" localSheetId="28" hidden="1">{"via1",#N/A,TRUE,"general";"via2",#N/A,TRUE,"general";"via3",#N/A,TRUE,"general"}</definedName>
    <definedName name="tyxg" hidden="1">{"via1",#N/A,TRUE,"general";"via2",#N/A,TRUE,"general";"via3",#N/A,TRUE,"general"}</definedName>
    <definedName name="U">#REF!</definedName>
    <definedName name="u3u" localSheetId="0" hidden="1">{"TAB1",#N/A,TRUE,"GENERAL";"TAB2",#N/A,TRUE,"GENERAL";"TAB3",#N/A,TRUE,"GENERAL";"TAB4",#N/A,TRUE,"GENERAL";"TAB5",#N/A,TRUE,"GENERAL"}</definedName>
    <definedName name="u3u" localSheetId="28" hidden="1">{"TAB1",#N/A,TRUE,"GENERAL";"TAB2",#N/A,TRUE,"GENERAL";"TAB3",#N/A,TRUE,"GENERAL";"TAB4",#N/A,TRUE,"GENERAL";"TAB5",#N/A,TRUE,"GENERAL"}</definedName>
    <definedName name="u3u" hidden="1">{"TAB1",#N/A,TRUE,"GENERAL";"TAB2",#N/A,TRUE,"GENERAL";"TAB3",#N/A,TRUE,"GENERAL";"TAB4",#N/A,TRUE,"GENERAL";"TAB5",#N/A,TRUE,"GENERAL"}</definedName>
    <definedName name="u7u7" localSheetId="0" hidden="1">{"TAB1",#N/A,TRUE,"GENERAL";"TAB2",#N/A,TRUE,"GENERAL";"TAB3",#N/A,TRUE,"GENERAL";"TAB4",#N/A,TRUE,"GENERAL";"TAB5",#N/A,TRUE,"GENERAL"}</definedName>
    <definedName name="u7u7" localSheetId="28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ALU">[6]BASE!$D$373</definedName>
    <definedName name="ub">#REF!</definedName>
    <definedName name="Ubic">#REF!</definedName>
    <definedName name="Ubicación">#REF!</definedName>
    <definedName name="UI" localSheetId="0" hidden="1">{"via1",#N/A,TRUE,"general";"via2",#N/A,TRUE,"general";"via3",#N/A,TRUE,"general"}</definedName>
    <definedName name="UI" localSheetId="28" hidden="1">{"via1",#N/A,TRUE,"general";"via2",#N/A,TRUE,"general";"via3",#N/A,TRUE,"general"}</definedName>
    <definedName name="UI" hidden="1">{"via1",#N/A,TRUE,"general";"via2",#N/A,TRUE,"general";"via3",#N/A,TRUE,"general"}</definedName>
    <definedName name="uijhj" localSheetId="0" hidden="1">{"via1",#N/A,TRUE,"general";"via2",#N/A,TRUE,"general";"via3",#N/A,TRUE,"general"}</definedName>
    <definedName name="uijhj" localSheetId="28" hidden="1">{"via1",#N/A,TRUE,"general";"via2",#N/A,TRUE,"general";"via3",#N/A,TRUE,"general"}</definedName>
    <definedName name="uijhj" hidden="1">{"via1",#N/A,TRUE,"general";"via2",#N/A,TRUE,"general";"via3",#N/A,TRUE,"general"}</definedName>
    <definedName name="uio" localSheetId="0" hidden="1">{"TAB1",#N/A,TRUE,"GENERAL";"TAB2",#N/A,TRUE,"GENERAL";"TAB3",#N/A,TRUE,"GENERAL";"TAB4",#N/A,TRUE,"GENERAL";"TAB5",#N/A,TRUE,"GENERAL"}</definedName>
    <definedName name="uio" localSheetId="28" hidden="1">{"TAB1",#N/A,TRUE,"GENERAL";"TAB2",#N/A,TRUE,"GENERAL";"TAB3",#N/A,TRUE,"GENERAL";"TAB4",#N/A,TRUE,"GENERAL";"TAB5",#N/A,TRUE,"GENERAL"}</definedName>
    <definedName name="uio" hidden="1">{"TAB1",#N/A,TRUE,"GENERAL";"TAB2",#N/A,TRUE,"GENERAL";"TAB3",#N/A,TRUE,"GENERAL";"TAB4",#N/A,TRUE,"GENERAL";"TAB5",#N/A,TRUE,"GENERAL"}</definedName>
    <definedName name="uiou" localSheetId="0" hidden="1">{"TAB1",#N/A,TRUE,"GENERAL";"TAB2",#N/A,TRUE,"GENERAL";"TAB3",#N/A,TRUE,"GENERAL";"TAB4",#N/A,TRUE,"GENERAL";"TAB5",#N/A,TRUE,"GENERAL"}</definedName>
    <definedName name="uiou" localSheetId="28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localSheetId="0" hidden="1">{"via1",#N/A,TRUE,"general";"via2",#N/A,TRUE,"general";"via3",#N/A,TRUE,"general"}</definedName>
    <definedName name="uir" localSheetId="28" hidden="1">{"via1",#N/A,TRUE,"general";"via2",#N/A,TRUE,"general";"via3",#N/A,TRUE,"general"}</definedName>
    <definedName name="uir" hidden="1">{"via1",#N/A,TRUE,"general";"via2",#N/A,TRUE,"general";"via3",#N/A,TRUE,"general"}</definedName>
    <definedName name="uituii" localSheetId="0" hidden="1">{"TAB1",#N/A,TRUE,"GENERAL";"TAB2",#N/A,TRUE,"GENERAL";"TAB3",#N/A,TRUE,"GENERAL";"TAB4",#N/A,TRUE,"GENERAL";"TAB5",#N/A,TRUE,"GENERAL"}</definedName>
    <definedName name="uituii" localSheetId="28" hidden="1">{"TAB1",#N/A,TRUE,"GENERAL";"TAB2",#N/A,TRUE,"GENERAL";"TAB3",#N/A,TRUE,"GENERAL";"TAB4",#N/A,TRUE,"GENERAL";"TAB5",#N/A,TRUE,"GENERAL"}</definedName>
    <definedName name="uituii" hidden="1">{"TAB1",#N/A,TRUE,"GENERAL";"TAB2",#N/A,TRUE,"GENERAL";"TAB3",#N/A,TRUE,"GENERAL";"TAB4",#N/A,TRUE,"GENERAL";"TAB5",#N/A,TRUE,"GENERAL"}</definedName>
    <definedName name="uityjj" localSheetId="0" hidden="1">{"via1",#N/A,TRUE,"general";"via2",#N/A,TRUE,"general";"via3",#N/A,TRUE,"general"}</definedName>
    <definedName name="uityjj" localSheetId="28" hidden="1">{"via1",#N/A,TRUE,"general";"via2",#N/A,TRUE,"general";"via3",#N/A,TRUE,"general"}</definedName>
    <definedName name="uityjj" hidden="1">{"via1",#N/A,TRUE,"general";"via2",#N/A,TRUE,"general";"via3",#N/A,TRUE,"general"}</definedName>
    <definedName name="uiufgj" localSheetId="0" hidden="1">{"TAB1",#N/A,TRUE,"GENERAL";"TAB2",#N/A,TRUE,"GENERAL";"TAB3",#N/A,TRUE,"GENERAL";"TAB4",#N/A,TRUE,"GENERAL";"TAB5",#N/A,TRUE,"GENERAL"}</definedName>
    <definedName name="uiufgj" localSheetId="28" hidden="1">{"TAB1",#N/A,TRUE,"GENERAL";"TAB2",#N/A,TRUE,"GENERAL";"TAB3",#N/A,TRUE,"GENERAL";"TAB4",#N/A,TRUE,"GENERAL";"TAB5",#N/A,TRUE,"GENERAL"}</definedName>
    <definedName name="uiufgj" hidden="1">{"TAB1",#N/A,TRUE,"GENERAL";"TAB2",#N/A,TRUE,"GENERAL";"TAB3",#N/A,TRUE,"GENERAL";"TAB4",#N/A,TRUE,"GENERAL";"TAB5",#N/A,TRUE,"GENERAL"}</definedName>
    <definedName name="UIUYI" localSheetId="0" hidden="1">{"TAB1",#N/A,TRUE,"GENERAL";"TAB2",#N/A,TRUE,"GENERAL";"TAB3",#N/A,TRUE,"GENERAL";"TAB4",#N/A,TRUE,"GENERAL";"TAB5",#N/A,TRUE,"GENERAL"}</definedName>
    <definedName name="UIUYI" localSheetId="28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n.">#REF!</definedName>
    <definedName name="Unidades">[83]Presup_Cancha!$J$13:$J$17</definedName>
    <definedName name="unit" localSheetId="0">#REF!</definedName>
    <definedName name="unit">#REF!</definedName>
    <definedName name="UNITARIO">[84]Unitarios!$A$3:$D$13</definedName>
    <definedName name="Unitarios" localSheetId="0">#REF!</definedName>
    <definedName name="Unitarios">#REF!</definedName>
    <definedName name="uno" localSheetId="0">'1.1'!ERR</definedName>
    <definedName name="uno" localSheetId="28">'2.7'!ERR</definedName>
    <definedName name="uno">[0]!ERR</definedName>
    <definedName name="UOUIV" localSheetId="0" hidden="1">{"TAB1",#N/A,TRUE,"GENERAL";"TAB2",#N/A,TRUE,"GENERAL";"TAB3",#N/A,TRUE,"GENERAL";"TAB4",#N/A,TRUE,"GENERAL";"TAB5",#N/A,TRUE,"GENERAL"}</definedName>
    <definedName name="UOUIV" localSheetId="28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AP10">#REF!</definedName>
    <definedName name="URAP2">[6]BASE!$D$140</definedName>
    <definedName name="URAP3">[6]BASE!$D$139</definedName>
    <definedName name="URAP4">[6]BASE!$D$138</definedName>
    <definedName name="URAP6">#REF!</definedName>
    <definedName name="URAP8">[11]BASE!$D$113</definedName>
    <definedName name="UREP12">#REF!</definedName>
    <definedName name="UREP2">[6]BASE!$D$147</definedName>
    <definedName name="UREP3">[6]BASE!$D$146</definedName>
    <definedName name="UREP4">[6]BASE!$D$145</definedName>
    <definedName name="UREP6">[6]BASE!$D$144</definedName>
    <definedName name="UREP8">[11]BASE!$D$119</definedName>
    <definedName name="uriel" localSheetId="0">'1.1'!ERR</definedName>
    <definedName name="uriel" localSheetId="28">'2.7'!ERR</definedName>
    <definedName name="uriel">[0]!ERR</definedName>
    <definedName name="uryur" localSheetId="0" hidden="1">{"TAB1",#N/A,TRUE,"GENERAL";"TAB2",#N/A,TRUE,"GENERAL";"TAB3",#N/A,TRUE,"GENERAL";"TAB4",#N/A,TRUE,"GENERAL";"TAB5",#N/A,TRUE,"GENERAL"}</definedName>
    <definedName name="uryur" localSheetId="28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ti">[85]AIU!$E$106</definedName>
    <definedName name="UTL">[20]otros!$C$4</definedName>
    <definedName name="uu" localSheetId="0" hidden="1">{"TAB1",#N/A,TRUE,"GENERAL";"TAB2",#N/A,TRUE,"GENERAL";"TAB3",#N/A,TRUE,"GENERAL";"TAB4",#N/A,TRUE,"GENERAL";"TAB5",#N/A,TRUE,"GENERAL"}</definedName>
    <definedName name="uu" localSheetId="28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localSheetId="0" hidden="1">{"TAB1",#N/A,TRUE,"GENERAL";"TAB2",#N/A,TRUE,"GENERAL";"TAB3",#N/A,TRUE,"GENERAL";"TAB4",#N/A,TRUE,"GENERAL";"TAB5",#N/A,TRUE,"GENERAL"}</definedName>
    <definedName name="uuu" localSheetId="28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localSheetId="0" hidden="1">{"TAB1",#N/A,TRUE,"GENERAL";"TAB2",#N/A,TRUE,"GENERAL";"TAB3",#N/A,TRUE,"GENERAL";"TAB4",#N/A,TRUE,"GENERAL";"TAB5",#N/A,TRUE,"GENERAL"}</definedName>
    <definedName name="uuuuo" localSheetId="28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localSheetId="0" hidden="1">{"via1",#N/A,TRUE,"general";"via2",#N/A,TRUE,"general";"via3",#N/A,TRUE,"general"}</definedName>
    <definedName name="uuuuuj" localSheetId="28" hidden="1">{"via1",#N/A,TRUE,"general";"via2",#N/A,TRUE,"general";"via3",#N/A,TRUE,"general"}</definedName>
    <definedName name="uuuuuj" hidden="1">{"via1",#N/A,TRUE,"general";"via2",#N/A,TRUE,"general";"via3",#N/A,TRUE,"general"}</definedName>
    <definedName name="uwkap" localSheetId="0" hidden="1">{"TAB1",#N/A,TRUE,"GENERAL";"TAB2",#N/A,TRUE,"GENERAL";"TAB3",#N/A,TRUE,"GENERAL";"TAB4",#N/A,TRUE,"GENERAL";"TAB5",#N/A,TRUE,"GENERAL"}</definedName>
    <definedName name="uwkap" localSheetId="28" hidden="1">{"TAB1",#N/A,TRUE,"GENERAL";"TAB2",#N/A,TRUE,"GENERAL";"TAB3",#N/A,TRUE,"GENERAL";"TAB4",#N/A,TRUE,"GENERAL";"TAB5",#N/A,TRUE,"GENERAL"}</definedName>
    <definedName name="uwkap" hidden="1">{"TAB1",#N/A,TRUE,"GENERAL";"TAB2",#N/A,TRUE,"GENERAL";"TAB3",#N/A,TRUE,"GENERAL";"TAB4",#N/A,TRUE,"GENERAL";"TAB5",#N/A,TRUE,"GENERAL"}</definedName>
    <definedName name="uyiyiy" localSheetId="0" hidden="1">{"TAB1",#N/A,TRUE,"GENERAL";"TAB2",#N/A,TRUE,"GENERAL";"TAB3",#N/A,TRUE,"GENERAL";"TAB4",#N/A,TRUE,"GENERAL";"TAB5",#N/A,TRUE,"GENERAL"}</definedName>
    <definedName name="uyiyiy" localSheetId="28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localSheetId="0" hidden="1">{"TAB1",#N/A,TRUE,"GENERAL";"TAB2",#N/A,TRUE,"GENERAL";"TAB3",#N/A,TRUE,"GENERAL";"TAB4",#N/A,TRUE,"GENERAL";"TAB5",#N/A,TRUE,"GENERAL"}</definedName>
    <definedName name="uytu" localSheetId="28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localSheetId="0" hidden="1">{"via1",#N/A,TRUE,"general";"via2",#N/A,TRUE,"general";"via3",#N/A,TRUE,"general"}</definedName>
    <definedName name="uyur" localSheetId="28" hidden="1">{"via1",#N/A,TRUE,"general";"via2",#N/A,TRUE,"general";"via3",#N/A,TRUE,"general"}</definedName>
    <definedName name="uyur" hidden="1">{"via1",#N/A,TRUE,"general";"via2",#N/A,TRUE,"general";"via3",#N/A,TRUE,"general"}</definedName>
    <definedName name="v" localSheetId="0" hidden="1">{"TAB1",#N/A,TRUE,"GENERAL";"TAB2",#N/A,TRUE,"GENERAL";"TAB3",#N/A,TRUE,"GENERAL";"TAB4",#N/A,TRUE,"GENERAL";"TAB5",#N/A,TRUE,"GENERAL"}</definedName>
    <definedName name="v" localSheetId="28" hidden="1">{"TAB1",#N/A,TRUE,"GENERAL";"TAB2",#N/A,TRUE,"GENERAL";"TAB3",#N/A,TRUE,"GENERAL";"TAB4",#N/A,TRUE,"GENERAL";"TAB5",#N/A,TRUE,"GENERAL"}</definedName>
    <definedName name="v" hidden="1">{"TAB1",#N/A,TRUE,"GENERAL";"TAB2",#N/A,TRUE,"GENERAL";"TAB3",#N/A,TRUE,"GENERAL";"TAB4",#N/A,TRUE,"GENERAL";"TAB5",#N/A,TRUE,"GENERAL"}</definedName>
    <definedName name="VA">'[86]VIGAS AEREAS'!$B$27:$G$33</definedName>
    <definedName name="VACON">'[86]VIGAS AEREAS'!$H$37:$H$60</definedName>
    <definedName name="VALDES" localSheetId="0">#REF!</definedName>
    <definedName name="VALDES">#REF!</definedName>
    <definedName name="VALMA3">[11]BASE!$D$397</definedName>
    <definedName name="VALMA4">#REF!</definedName>
    <definedName name="VALNG">'[86]VIGAS AEREAS'!$K$37:$K$60</definedName>
    <definedName name="valor1" localSheetId="0">#REF!</definedName>
    <definedName name="valor1">#REF!</definedName>
    <definedName name="valor2" localSheetId="0">#REF!</definedName>
    <definedName name="valor2">#REF!</definedName>
    <definedName name="VALOR3" localSheetId="0">#REF!</definedName>
    <definedName name="VALOR3">#REF!</definedName>
    <definedName name="VAML">'[86]VIGAS AEREAS'!$L$37:$L$60</definedName>
    <definedName name="Var" localSheetId="0">[16]Varios.!$E$1:$E$65536</definedName>
    <definedName name="Var" localSheetId="27">[16]Varios.!$E$1:$E$65536</definedName>
    <definedName name="Var">[14]Varios.!$E$1:$E$65536</definedName>
    <definedName name="vas" localSheetId="0">#REF!</definedName>
    <definedName name="vas">#REF!</definedName>
    <definedName name="vbvbvbvb" localSheetId="0" hidden="1">{"TAB1",#N/A,TRUE,"GENERAL";"TAB2",#N/A,TRUE,"GENERAL";"TAB3",#N/A,TRUE,"GENERAL";"TAB4",#N/A,TRUE,"GENERAL";"TAB5",#N/A,TRUE,"GENERAL"}</definedName>
    <definedName name="vbvbvbvb" localSheetId="28" hidden="1">{"TAB1",#N/A,TRUE,"GENERAL";"TAB2",#N/A,TRUE,"GENERAL";"TAB3",#N/A,TRUE,"GENERAL";"TAB4",#N/A,TRUE,"GENERAL";"TAB5",#N/A,TRUE,"GENERAL"}</definedName>
    <definedName name="vbvbvbvb" hidden="1">{"TAB1",#N/A,TRUE,"GENERAL";"TAB2",#N/A,TRUE,"GENERAL";"TAB3",#N/A,TRUE,"GENERAL";"TAB4",#N/A,TRUE,"GENERAL";"TAB5",#N/A,TRUE,"GENERAL"}</definedName>
    <definedName name="VCBB8">[11]BASE!$D$384</definedName>
    <definedName name="VCEL1">#REF!</definedName>
    <definedName name="VCEL2">[11]BASE!$D$388</definedName>
    <definedName name="VCEL3">[11]BASE!$D$387</definedName>
    <definedName name="VCEL4">[6]BASE!$D$430</definedName>
    <definedName name="VCEL6">[11]BASE!$D$385</definedName>
    <definedName name="VCEL8">[17]BASE!#REF!</definedName>
    <definedName name="VCELA2" localSheetId="0">#REF!</definedName>
    <definedName name="VCELA2">#REF!</definedName>
    <definedName name="VCELA3" localSheetId="0">#REF!</definedName>
    <definedName name="VCELA3">#REF!</definedName>
    <definedName name="VCELA4">[6]BASE!$D$435</definedName>
    <definedName name="VCELA6">#REF!</definedName>
    <definedName name="vdfvuio" localSheetId="0" hidden="1">{"via1",#N/A,TRUE,"general";"via2",#N/A,TRUE,"general";"via3",#N/A,TRUE,"general"}</definedName>
    <definedName name="vdfvuio" localSheetId="28" hidden="1">{"via1",#N/A,TRUE,"general";"via2",#N/A,TRUE,"general";"via3",#N/A,TRUE,"general"}</definedName>
    <definedName name="vdfvuio" hidden="1">{"via1",#N/A,TRUE,"general";"via2",#N/A,TRUE,"general";"via3",#N/A,TRUE,"general"}</definedName>
    <definedName name="vdsvnj" localSheetId="0" hidden="1">{"via1",#N/A,TRUE,"general";"via2",#N/A,TRUE,"general";"via3",#N/A,TRUE,"general"}</definedName>
    <definedName name="vdsvnj" localSheetId="28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entana_de_aluminio">'[22]LISTADO DE MATERIALES Y EQUIPOS'!$B$87</definedName>
    <definedName name="VENTANAS" localSheetId="0">#REF!</definedName>
    <definedName name="VENTANAS">#REF!</definedName>
    <definedName name="VENTI">[11]BASE!$D$359</definedName>
    <definedName name="vfbgnhyt" localSheetId="0" hidden="1">{"via1",#N/A,TRUE,"general";"via2",#N/A,TRUE,"general";"via3",#N/A,TRUE,"general"}</definedName>
    <definedName name="vfbgnhyt" localSheetId="28" hidden="1">{"via1",#N/A,TRUE,"general";"via2",#N/A,TRUE,"general";"via3",#N/A,TRUE,"general"}</definedName>
    <definedName name="vfbgnhyt" hidden="1">{"via1",#N/A,TRUE,"general";"via2",#N/A,TRUE,"general";"via3",#N/A,TRUE,"general"}</definedName>
    <definedName name="vfvdv" localSheetId="0" hidden="1">{"TAB1",#N/A,TRUE,"GENERAL";"TAB2",#N/A,TRUE,"GENERAL";"TAB3",#N/A,TRUE,"GENERAL";"TAB4",#N/A,TRUE,"GENERAL";"TAB5",#N/A,TRUE,"GENERAL"}</definedName>
    <definedName name="vfvdv" localSheetId="28" hidden="1">{"TAB1",#N/A,TRUE,"GENERAL";"TAB2",#N/A,TRUE,"GENERAL";"TAB3",#N/A,TRUE,"GENERAL";"TAB4",#N/A,TRUE,"GENERAL";"TAB5",#N/A,TRUE,"GENERAL"}</definedName>
    <definedName name="vfvdv" hidden="1">{"TAB1",#N/A,TRUE,"GENERAL";"TAB2",#N/A,TRUE,"GENERAL";"TAB3",#N/A,TRUE,"GENERAL";"TAB4",#N/A,TRUE,"GENERAL";"TAB5",#N/A,TRUE,"GENERAL"}</definedName>
    <definedName name="vfvf" localSheetId="0" hidden="1">{"TAB1",#N/A,TRUE,"GENERAL";"TAB2",#N/A,TRUE,"GENERAL";"TAB3",#N/A,TRUE,"GENERAL";"TAB4",#N/A,TRUE,"GENERAL";"TAB5",#N/A,TRUE,"GENERAL"}</definedName>
    <definedName name="vfvf" localSheetId="28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IAJE">[17]BASE!$D$490</definedName>
    <definedName name="VIBGA">[6]BASE!$D$458</definedName>
    <definedName name="VIBRCOM">[11]BASE!$D$418</definedName>
    <definedName name="VIBRE">[6]BASE!$D$459</definedName>
    <definedName name="VIDRI">[11]BASE!$D$360</definedName>
    <definedName name="viscosidad">#REF!</definedName>
    <definedName name="vk" localSheetId="0" hidden="1">{"via1",#N/A,TRUE,"general";"via2",#N/A,TRUE,"general";"via3",#N/A,TRUE,"general"}</definedName>
    <definedName name="vk" localSheetId="28" hidden="1">{"via1",#N/A,TRUE,"general";"via2",#N/A,TRUE,"general";"via3",#N/A,TRUE,"general"}</definedName>
    <definedName name="vk" hidden="1">{"via1",#N/A,TRUE,"general";"via2",#N/A,TRUE,"general";"via3",#N/A,TRUE,"general"}</definedName>
    <definedName name="vnbvxb" localSheetId="0" hidden="1">{"via1",#N/A,TRUE,"general";"via2",#N/A,TRUE,"general";"via3",#N/A,TRUE,"general"}</definedName>
    <definedName name="vnbvxb" localSheetId="28" hidden="1">{"via1",#N/A,TRUE,"general";"via2",#N/A,TRUE,"general";"via3",#N/A,TRUE,"general"}</definedName>
    <definedName name="vnbvxb" hidden="1">{"via1",#N/A,TRUE,"general";"via2",#N/A,TRUE,"general";"via3",#N/A,TRUE,"general"}</definedName>
    <definedName name="VNVBN" localSheetId="0" hidden="1">{"TAB1",#N/A,TRUE,"GENERAL";"TAB2",#N/A,TRUE,"GENERAL";"TAB3",#N/A,TRUE,"GENERAL";"TAB4",#N/A,TRUE,"GENERAL";"TAB5",#N/A,TRUE,"GENERAL"}</definedName>
    <definedName name="VNVBN" localSheetId="28" hidden="1">{"TAB1",#N/A,TRUE,"GENERAL";"TAB2",#N/A,TRUE,"GENERAL";"TAB3",#N/A,TRUE,"GENERAL";"TAB4",#N/A,TRUE,"GENERAL";"TAB5",#N/A,TRUE,"GENERAL"}</definedName>
    <definedName name="VNVBN" hidden="1">{"TAB1",#N/A,TRUE,"GENERAL";"TAB2",#N/A,TRUE,"GENERAL";"TAB3",#N/A,TRUE,"GENERAL";"TAB4",#N/A,TRUE,"GENERAL";"TAB5",#N/A,TRUE,"GENERAL"}</definedName>
    <definedName name="Volco">'[22]LISTADO DE MATERIALES Y EQUIPOS'!$B$42</definedName>
    <definedName name="VOLQUET">[6]BASE!$D$464</definedName>
    <definedName name="VPVC2">[11]BASE!$D$395</definedName>
    <definedName name="vsdfj" localSheetId="0" hidden="1">{"via1",#N/A,TRUE,"general";"via2",#N/A,TRUE,"general";"via3",#N/A,TRUE,"general"}</definedName>
    <definedName name="vsdfj" localSheetId="28" hidden="1">{"via1",#N/A,TRUE,"general";"via2",#N/A,TRUE,"general";"via3",#N/A,TRUE,"general"}</definedName>
    <definedName name="vsdfj" hidden="1">{"via1",#N/A,TRUE,"general";"via2",#N/A,TRUE,"general";"via3",#N/A,TRUE,"general"}</definedName>
    <definedName name="vt" localSheetId="0" hidden="1">{"via1",#N/A,TRUE,"general";"via2",#N/A,TRUE,"general";"via3",#N/A,TRUE,"general"}</definedName>
    <definedName name="vt" localSheetId="28" hidden="1">{"via1",#N/A,TRUE,"general";"via2",#N/A,TRUE,"general";"via3",#N/A,TRUE,"general"}</definedName>
    <definedName name="vt" hidden="1">{"via1",#N/A,TRUE,"general";"via2",#N/A,TRUE,"general";"via3",#N/A,TRUE,"general"}</definedName>
    <definedName name="vvcxv" localSheetId="0" hidden="1">{"TAB1",#N/A,TRUE,"GENERAL";"TAB2",#N/A,TRUE,"GENERAL";"TAB3",#N/A,TRUE,"GENERAL";"TAB4",#N/A,TRUE,"GENERAL";"TAB5",#N/A,TRUE,"GENERAL"}</definedName>
    <definedName name="vvcxv" localSheetId="28" hidden="1">{"TAB1",#N/A,TRUE,"GENERAL";"TAB2",#N/A,TRUE,"GENERAL";"TAB3",#N/A,TRUE,"GENERAL";"TAB4",#N/A,TRUE,"GENERAL";"TAB5",#N/A,TRUE,"GENERAL"}</definedName>
    <definedName name="vvcxv" hidden="1">{"TAB1",#N/A,TRUE,"GENERAL";"TAB2",#N/A,TRUE,"GENERAL";"TAB3",#N/A,TRUE,"GENERAL";"TAB4",#N/A,TRUE,"GENERAL";"TAB5",#N/A,TRUE,"GENERAL"}</definedName>
    <definedName name="VVV">#REF!</definedName>
    <definedName name="vvvvt" localSheetId="0" hidden="1">{"via1",#N/A,TRUE,"general";"via2",#N/A,TRUE,"general";"via3",#N/A,TRUE,"general"}</definedName>
    <definedName name="vvvvt" localSheetId="28" hidden="1">{"via1",#N/A,TRUE,"general";"via2",#N/A,TRUE,"general";"via3",#N/A,TRUE,"general"}</definedName>
    <definedName name="vvvvt" hidden="1">{"via1",#N/A,TRUE,"general";"via2",#N/A,TRUE,"general";"via3",#N/A,TRUE,"general"}</definedName>
    <definedName name="vvvvvvf" localSheetId="0" hidden="1">{"via1",#N/A,TRUE,"general";"via2",#N/A,TRUE,"general";"via3",#N/A,TRUE,"general"}</definedName>
    <definedName name="vvvvvvf" localSheetId="28" hidden="1">{"via1",#N/A,TRUE,"general";"via2",#N/A,TRUE,"general";"via3",#N/A,TRUE,"general"}</definedName>
    <definedName name="vvvvvvf" hidden="1">{"via1",#N/A,TRUE,"general";"via2",#N/A,TRUE,"general";"via3",#N/A,TRUE,"general"}</definedName>
    <definedName name="vy" localSheetId="0" hidden="1">{"TAB1",#N/A,TRUE,"GENERAL";"TAB2",#N/A,TRUE,"GENERAL";"TAB3",#N/A,TRUE,"GENERAL";"TAB4",#N/A,TRUE,"GENERAL";"TAB5",#N/A,TRUE,"GENERAL"}</definedName>
    <definedName name="vy" localSheetId="28" hidden="1">{"TAB1",#N/A,TRUE,"GENERAL";"TAB2",#N/A,TRUE,"GENERAL";"TAB3",#N/A,TRUE,"GENERAL";"TAB4",#N/A,TRUE,"GENERAL";"TAB5",#N/A,TRUE,"GENERAL"}</definedName>
    <definedName name="vy" hidden="1">{"TAB1",#N/A,TRUE,"GENERAL";"TAB2",#N/A,TRUE,"GENERAL";"TAB3",#N/A,TRUE,"GENERAL";"TAB4",#N/A,TRUE,"GENERAL";"TAB5",#N/A,TRUE,"GENERAL"}</definedName>
    <definedName name="w2w2w" localSheetId="0" hidden="1">{"via1",#N/A,TRUE,"general";"via2",#N/A,TRUE,"general";"via3",#N/A,TRUE,"general"}</definedName>
    <definedName name="w2w2w" localSheetId="28" hidden="1">{"via1",#N/A,TRUE,"general";"via2",#N/A,TRUE,"general";"via3",#N/A,TRUE,"general"}</definedName>
    <definedName name="w2w2w" hidden="1">{"via1",#N/A,TRUE,"general";"via2",#N/A,TRUE,"general";"via3",#N/A,TRUE,"general"}</definedName>
    <definedName name="WDFSDF">'[31]Res-Accide-10'!#REF!</definedName>
    <definedName name="WEFWE">'[31]Res-Accide-10'!#REF!</definedName>
    <definedName name="WER">'[31]Res-Accide-10'!$S$2:$S$7</definedName>
    <definedName name="werew" localSheetId="0" hidden="1">{"TAB1",#N/A,TRUE,"GENERAL";"TAB2",#N/A,TRUE,"GENERAL";"TAB3",#N/A,TRUE,"GENERAL";"TAB4",#N/A,TRUE,"GENERAL";"TAB5",#N/A,TRUE,"GENERAL"}</definedName>
    <definedName name="werew" localSheetId="28" hidden="1">{"TAB1",#N/A,TRUE,"GENERAL";"TAB2",#N/A,TRUE,"GENERAL";"TAB3",#N/A,TRUE,"GENERAL";"TAB4",#N/A,TRUE,"GENERAL";"TAB5",#N/A,TRUE,"GENERAL"}</definedName>
    <definedName name="werew" hidden="1">{"TAB1",#N/A,TRUE,"GENERAL";"TAB2",#N/A,TRUE,"GENERAL";"TAB3",#N/A,TRUE,"GENERAL";"TAB4",#N/A,TRUE,"GENERAL";"TAB5",#N/A,TRUE,"GENERAL"}</definedName>
    <definedName name="WEREWR" localSheetId="0" hidden="1">{"via1",#N/A,TRUE,"general";"via2",#N/A,TRUE,"general";"via3",#N/A,TRUE,"general"}</definedName>
    <definedName name="WEREWR" localSheetId="28" hidden="1">{"via1",#N/A,TRUE,"general";"via2",#N/A,TRUE,"general";"via3",#N/A,TRUE,"general"}</definedName>
    <definedName name="WEREWR" hidden="1">{"via1",#N/A,TRUE,"general";"via2",#N/A,TRUE,"general";"via3",#N/A,TRUE,"general"}</definedName>
    <definedName name="werfdsf" localSheetId="0" hidden="1">{"TAB1",#N/A,TRUE,"GENERAL";"TAB2",#N/A,TRUE,"GENERAL";"TAB3",#N/A,TRUE,"GENERAL";"TAB4",#N/A,TRUE,"GENERAL";"TAB5",#N/A,TRUE,"GENERAL"}</definedName>
    <definedName name="werfdsf" localSheetId="28" hidden="1">{"TAB1",#N/A,TRUE,"GENERAL";"TAB2",#N/A,TRUE,"GENERAL";"TAB3",#N/A,TRUE,"GENERAL";"TAB4",#N/A,TRUE,"GENERAL";"TAB5",#N/A,TRUE,"GENERAL"}</definedName>
    <definedName name="werfdsf" hidden="1">{"TAB1",#N/A,TRUE,"GENERAL";"TAB2",#N/A,TRUE,"GENERAL";"TAB3",#N/A,TRUE,"GENERAL";"TAB4",#N/A,TRUE,"GENERAL";"TAB5",#N/A,TRUE,"GENERAL"}</definedName>
    <definedName name="werh" localSheetId="0" hidden="1">{"via1",#N/A,TRUE,"general";"via2",#N/A,TRUE,"general";"via3",#N/A,TRUE,"general"}</definedName>
    <definedName name="werh" localSheetId="28" hidden="1">{"via1",#N/A,TRUE,"general";"via2",#N/A,TRUE,"general";"via3",#N/A,TRUE,"general"}</definedName>
    <definedName name="werh" hidden="1">{"via1",#N/A,TRUE,"general";"via2",#N/A,TRUE,"general";"via3",#N/A,TRUE,"general"}</definedName>
    <definedName name="wersfdfrguyo" localSheetId="0" hidden="1">{"via1",#N/A,TRUE,"general";"via2",#N/A,TRUE,"general";"via3",#N/A,TRUE,"general"}</definedName>
    <definedName name="wersfdfrguyo" localSheetId="28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localSheetId="0" hidden="1">{"via1",#N/A,TRUE,"general";"via2",#N/A,TRUE,"general";"via3",#N/A,TRUE,"general"}</definedName>
    <definedName name="werwr" localSheetId="28" hidden="1">{"via1",#N/A,TRUE,"general";"via2",#N/A,TRUE,"general";"via3",#N/A,TRUE,"general"}</definedName>
    <definedName name="werwr" hidden="1">{"via1",#N/A,TRUE,"general";"via2",#N/A,TRUE,"general";"via3",#N/A,TRUE,"general"}</definedName>
    <definedName name="WERWVN" localSheetId="0" hidden="1">{"TAB1",#N/A,TRUE,"GENERAL";"TAB2",#N/A,TRUE,"GENERAL";"TAB3",#N/A,TRUE,"GENERAL";"TAB4",#N/A,TRUE,"GENERAL";"TAB5",#N/A,TRUE,"GENERAL"}</definedName>
    <definedName name="WERWVN" localSheetId="28" hidden="1">{"TAB1",#N/A,TRUE,"GENERAL";"TAB2",#N/A,TRUE,"GENERAL";"TAB3",#N/A,TRUE,"GENERAL";"TAB4",#N/A,TRUE,"GENERAL";"TAB5",#N/A,TRUE,"GENERAL"}</definedName>
    <definedName name="WERWVN" hidden="1">{"TAB1",#N/A,TRUE,"GENERAL";"TAB2",#N/A,TRUE,"GENERAL";"TAB3",#N/A,TRUE,"GENERAL";"TAB4",#N/A,TRUE,"GENERAL";"TAB5",#N/A,TRUE,"GENERAL"}</definedName>
    <definedName name="wetrew" localSheetId="0" hidden="1">{"via1",#N/A,TRUE,"general";"via2",#N/A,TRUE,"general";"via3",#N/A,TRUE,"general"}</definedName>
    <definedName name="wetrew" localSheetId="28" hidden="1">{"via1",#N/A,TRUE,"general";"via2",#N/A,TRUE,"general";"via3",#N/A,TRUE,"general"}</definedName>
    <definedName name="wetrew" hidden="1">{"via1",#N/A,TRUE,"general";"via2",#N/A,TRUE,"general";"via3",#N/A,TRUE,"general"}</definedName>
    <definedName name="wettt" localSheetId="0" hidden="1">{"via1",#N/A,TRUE,"general";"via2",#N/A,TRUE,"general";"via3",#N/A,TRUE,"general"}</definedName>
    <definedName name="wettt" localSheetId="28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localSheetId="0" hidden="1">{"via1",#N/A,TRUE,"general";"via2",#N/A,TRUE,"general";"via3",#N/A,TRUE,"general"}</definedName>
    <definedName name="wetwretd" localSheetId="28" hidden="1">{"via1",#N/A,TRUE,"general";"via2",#N/A,TRUE,"general";"via3",#N/A,TRUE,"general"}</definedName>
    <definedName name="wetwretd" hidden="1">{"via1",#N/A,TRUE,"general";"via2",#N/A,TRUE,"general";"via3",#N/A,TRUE,"general"}</definedName>
    <definedName name="wew" localSheetId="0" hidden="1">{"via1",#N/A,TRUE,"general";"via2",#N/A,TRUE,"general";"via3",#N/A,TRUE,"general"}</definedName>
    <definedName name="wew" localSheetId="28" hidden="1">{"via1",#N/A,TRUE,"general";"via2",#N/A,TRUE,"general";"via3",#N/A,TRUE,"general"}</definedName>
    <definedName name="wew" hidden="1">{"via1",#N/A,TRUE,"general";"via2",#N/A,TRUE,"general";"via3",#N/A,TRUE,"general"}</definedName>
    <definedName name="wffag" localSheetId="0" hidden="1">{"via1",#N/A,TRUE,"general";"via2",#N/A,TRUE,"general";"via3",#N/A,TRUE,"general"}</definedName>
    <definedName name="wffag" localSheetId="28" hidden="1">{"via1",#N/A,TRUE,"general";"via2",#N/A,TRUE,"general";"via3",#N/A,TRUE,"general"}</definedName>
    <definedName name="wffag" hidden="1">{"via1",#N/A,TRUE,"general";"via2",#N/A,TRUE,"general";"via3",#N/A,TRUE,"general"}</definedName>
    <definedName name="WILSON">'[31]Res-Accide-10'!#REF!</definedName>
    <definedName name="wlkfaopodhwpuh">[18]INSUMOS!#REF!</definedName>
    <definedName name="WQEEWQ" localSheetId="0" hidden="1">{"TAB1",#N/A,TRUE,"GENERAL";"TAB2",#N/A,TRUE,"GENERAL";"TAB3",#N/A,TRUE,"GENERAL";"TAB4",#N/A,TRUE,"GENERAL";"TAB5",#N/A,TRUE,"GENERAL"}</definedName>
    <definedName name="WQEEWQ" localSheetId="28" hidden="1">{"TAB1",#N/A,TRUE,"GENERAL";"TAB2",#N/A,TRUE,"GENERAL";"TAB3",#N/A,TRUE,"GENERAL";"TAB4",#N/A,TRUE,"GENERAL";"TAB5",#N/A,TRUE,"GENERAL"}</definedName>
    <definedName name="WQEEWQ" hidden="1">{"TAB1",#N/A,TRUE,"GENERAL";"TAB2",#N/A,TRUE,"GENERAL";"TAB3",#N/A,TRUE,"GENERAL";"TAB4",#N/A,TRUE,"GENERAL";"TAB5",#N/A,TRUE,"GENERAL"}</definedName>
    <definedName name="wrn.GENERAL." localSheetId="0" hidden="1">{"TAB1",#N/A,TRUE,"GENERAL";"TAB2",#N/A,TRUE,"GENERAL";"TAB3",#N/A,TRUE,"GENERAL";"TAB4",#N/A,TRUE,"GENERAL";"TAB5",#N/A,TRUE,"GENERAL"}</definedName>
    <definedName name="wrn.GENERAL." localSheetId="27" hidden="1">{"TAB1",#N/A,TRUE,"GENERAL";"TAB2",#N/A,TRUE,"GENERAL";"TAB3",#N/A,TRUE,"GENERAL";"TAB4",#N/A,TRUE,"GENERAL";"TAB5",#N/A,TRUE,"GENERAL"}</definedName>
    <definedName name="wrn.GENERAL." localSheetId="28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localSheetId="0" hidden="1">{"via1",#N/A,TRUE,"general";"via2",#N/A,TRUE,"general";"via3",#N/A,TRUE,"general"}</definedName>
    <definedName name="wrn.via." localSheetId="28" hidden="1">{"via1",#N/A,TRUE,"general";"via2",#N/A,TRUE,"general";"via3",#N/A,TRUE,"general"}</definedName>
    <definedName name="wrn.via." hidden="1">{"via1",#N/A,TRUE,"general";"via2",#N/A,TRUE,"general";"via3",#N/A,TRUE,"general"}</definedName>
    <definedName name="WSERWEER">'[53]COSTOS OFICINA'!#REF!</definedName>
    <definedName name="wsnhed" localSheetId="0" hidden="1">{"via1",#N/A,TRUE,"general";"via2",#N/A,TRUE,"general";"via3",#N/A,TRUE,"general"}</definedName>
    <definedName name="wsnhed" localSheetId="28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localSheetId="0" hidden="1">{"via1",#N/A,TRUE,"general";"via2",#N/A,TRUE,"general";"via3",#N/A,TRUE,"general"}</definedName>
    <definedName name="wswswsqa" localSheetId="28" hidden="1">{"via1",#N/A,TRUE,"general";"via2",#N/A,TRUE,"general";"via3",#N/A,TRUE,"general"}</definedName>
    <definedName name="wswswsqa" hidden="1">{"via1",#N/A,TRUE,"general";"via2",#N/A,TRUE,"general";"via3",#N/A,TRUE,"general"}</definedName>
    <definedName name="wtt" localSheetId="0" hidden="1">{"TAB1",#N/A,TRUE,"GENERAL";"TAB2",#N/A,TRUE,"GENERAL";"TAB3",#N/A,TRUE,"GENERAL";"TAB4",#N/A,TRUE,"GENERAL";"TAB5",#N/A,TRUE,"GENERAL"}</definedName>
    <definedName name="wtt" localSheetId="28" hidden="1">{"TAB1",#N/A,TRUE,"GENERAL";"TAB2",#N/A,TRUE,"GENERAL";"TAB3",#N/A,TRUE,"GENERAL";"TAB4",#N/A,TRUE,"GENERAL";"TAB5",#N/A,TRUE,"GENERAL"}</definedName>
    <definedName name="wtt" hidden="1">{"TAB1",#N/A,TRUE,"GENERAL";"TAB2",#N/A,TRUE,"GENERAL";"TAB3",#N/A,TRUE,"GENERAL";"TAB4",#N/A,TRUE,"GENERAL";"TAB5",#N/A,TRUE,"GENERAL"}</definedName>
    <definedName name="wwded3" localSheetId="0" hidden="1">{"via1",#N/A,TRUE,"general";"via2",#N/A,TRUE,"general";"via3",#N/A,TRUE,"general"}</definedName>
    <definedName name="wwded3" localSheetId="28" hidden="1">{"via1",#N/A,TRUE,"general";"via2",#N/A,TRUE,"general";"via3",#N/A,TRUE,"general"}</definedName>
    <definedName name="wwded3" hidden="1">{"via1",#N/A,TRUE,"general";"via2",#N/A,TRUE,"general";"via3",#N/A,TRUE,"general"}</definedName>
    <definedName name="wwww">#REF!</definedName>
    <definedName name="wwwwe" localSheetId="0" hidden="1">{"TAB1",#N/A,TRUE,"GENERAL";"TAB2",#N/A,TRUE,"GENERAL";"TAB3",#N/A,TRUE,"GENERAL";"TAB4",#N/A,TRUE,"GENERAL";"TAB5",#N/A,TRUE,"GENERAL"}</definedName>
    <definedName name="wwwwe" localSheetId="28" hidden="1">{"TAB1",#N/A,TRUE,"GENERAL";"TAB2",#N/A,TRUE,"GENERAL";"TAB3",#N/A,TRUE,"GENERAL";"TAB4",#N/A,TRUE,"GENERAL";"TAB5",#N/A,TRUE,"GENERAL"}</definedName>
    <definedName name="wwwwe" hidden="1">{"TAB1",#N/A,TRUE,"GENERAL";"TAB2",#N/A,TRUE,"GENERAL";"TAB3",#N/A,TRUE,"GENERAL";"TAB4",#N/A,TRUE,"GENERAL";"TAB5",#N/A,TRUE,"GENERAL"}</definedName>
    <definedName name="wyty" localSheetId="0" hidden="1">{"via1",#N/A,TRUE,"general";"via2",#N/A,TRUE,"general";"via3",#N/A,TRUE,"general"}</definedName>
    <definedName name="wyty" localSheetId="28" hidden="1">{"via1",#N/A,TRUE,"general";"via2",#N/A,TRUE,"general";"via3",#N/A,TRUE,"general"}</definedName>
    <definedName name="wyty" hidden="1">{"via1",#N/A,TRUE,"general";"via2",#N/A,TRUE,"general";"via3",#N/A,TRUE,"general"}</definedName>
    <definedName name="X.X.X.X.X.X">#REF!</definedName>
    <definedName name="xcbvbs" localSheetId="0" hidden="1">{"TAB1",#N/A,TRUE,"GENERAL";"TAB2",#N/A,TRUE,"GENERAL";"TAB3",#N/A,TRUE,"GENERAL";"TAB4",#N/A,TRUE,"GENERAL";"TAB5",#N/A,TRUE,"GENERAL"}</definedName>
    <definedName name="xcbvbs" localSheetId="28" hidden="1">{"TAB1",#N/A,TRUE,"GENERAL";"TAB2",#N/A,TRUE,"GENERAL";"TAB3",#N/A,TRUE,"GENERAL";"TAB4",#N/A,TRUE,"GENERAL";"TAB5",#N/A,TRUE,"GENERAL"}</definedName>
    <definedName name="xcbvbs" hidden="1">{"TAB1",#N/A,TRUE,"GENERAL";"TAB2",#N/A,TRUE,"GENERAL";"TAB3",#N/A,TRUE,"GENERAL";"TAB4",#N/A,TRUE,"GENERAL";"TAB5",#N/A,TRUE,"GENERAL"}</definedName>
    <definedName name="XNXNXNXNXNX">#REF!</definedName>
    <definedName name="xsxs" localSheetId="0" hidden="1">{"TAB1",#N/A,TRUE,"GENERAL";"TAB2",#N/A,TRUE,"GENERAL";"TAB3",#N/A,TRUE,"GENERAL";"TAB4",#N/A,TRUE,"GENERAL";"TAB5",#N/A,TRUE,"GENERAL"}</definedName>
    <definedName name="xsxs" localSheetId="28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fg" localSheetId="0" hidden="1">{"via1",#N/A,TRUE,"general";"via2",#N/A,TRUE,"general";"via3",#N/A,TRUE,"general"}</definedName>
    <definedName name="xxfg" localSheetId="28" hidden="1">{"via1",#N/A,TRUE,"general";"via2",#N/A,TRUE,"general";"via3",#N/A,TRUE,"general"}</definedName>
    <definedName name="xxfg" hidden="1">{"via1",#N/A,TRUE,"general";"via2",#N/A,TRUE,"general";"via3",#N/A,TRUE,"general"}</definedName>
    <definedName name="XXX">#REF!</definedName>
    <definedName name="xxxx">#REF!</definedName>
    <definedName name="XXXXX">#REF!</definedName>
    <definedName name="xxxxxds" localSheetId="0" hidden="1">{"via1",#N/A,TRUE,"general";"via2",#N/A,TRUE,"general";"via3",#N/A,TRUE,"general"}</definedName>
    <definedName name="xxxxxds" localSheetId="28" hidden="1">{"via1",#N/A,TRUE,"general";"via2",#N/A,TRUE,"general";"via3",#N/A,TRUE,"general"}</definedName>
    <definedName name="xxxxxds" hidden="1">{"via1",#N/A,TRUE,"general";"via2",#N/A,TRUE,"general";"via3",#N/A,TRUE,"general"}</definedName>
    <definedName name="XXXXXXXX">#REF!</definedName>
    <definedName name="XXXXXXXXXX">#REF!</definedName>
    <definedName name="xxxxxxxxxx29" localSheetId="0" hidden="1">{"via1",#N/A,TRUE,"general";"via2",#N/A,TRUE,"general";"via3",#N/A,TRUE,"general"}</definedName>
    <definedName name="xxxxxxxxxx29" localSheetId="28" hidden="1">{"via1",#N/A,TRUE,"general";"via2",#N/A,TRUE,"general";"via3",#N/A,TRUE,"general"}</definedName>
    <definedName name="xxxxxxxxxx29" hidden="1">{"via1",#N/A,TRUE,"general";"via2",#N/A,TRUE,"general";"via3",#N/A,TRUE,"general"}</definedName>
    <definedName name="XXXXXXXXXXX">#REF!</definedName>
    <definedName name="XXXXXXXXXXXX">#REF!</definedName>
    <definedName name="xxxxxxxxxxxxxxxxxxxxxxxxxxxxx">#REF!</definedName>
    <definedName name="XZXZV" localSheetId="0" hidden="1">{"via1",#N/A,TRUE,"general";"via2",#N/A,TRUE,"general";"via3",#N/A,TRUE,"general"}</definedName>
    <definedName name="XZXZV" localSheetId="28" hidden="1">{"via1",#N/A,TRUE,"general";"via2",#N/A,TRUE,"general";"via3",#N/A,TRUE,"general"}</definedName>
    <definedName name="XZXZV" hidden="1">{"via1",#N/A,TRUE,"general";"via2",#N/A,TRUE,"general";"via3",#N/A,TRUE,"general"}</definedName>
    <definedName name="Y" localSheetId="12">[21]!absc</definedName>
    <definedName name="Y" localSheetId="13">[21]!absc</definedName>
    <definedName name="Y" localSheetId="1">[21]!absc</definedName>
    <definedName name="Y" localSheetId="2">[21]!absc</definedName>
    <definedName name="Y" localSheetId="29">[21]!absc</definedName>
    <definedName name="Y">[21]!absc</definedName>
    <definedName name="Y22EL">[11]BASE!$D$300</definedName>
    <definedName name="Y22JH">#REF!</definedName>
    <definedName name="Y32JH">[11]BASE!$D$303</definedName>
    <definedName name="Y33JH">[11]BASE!$D$302</definedName>
    <definedName name="Y42JH">[11]BASE!$D$304</definedName>
    <definedName name="Y43JH">#REF!</definedName>
    <definedName name="Y44EL">[11]BASE!$D$306</definedName>
    <definedName name="Y44JH">[11]BASE!$D$307</definedName>
    <definedName name="y6y6" localSheetId="0" hidden="1">{"via1",#N/A,TRUE,"general";"via2",#N/A,TRUE,"general";"via3",#N/A,TRUE,"general"}</definedName>
    <definedName name="y6y6" localSheetId="28" hidden="1">{"via1",#N/A,TRUE,"general";"via2",#N/A,TRUE,"general";"via3",#N/A,TRUE,"general"}</definedName>
    <definedName name="y6y6" hidden="1">{"via1",#N/A,TRUE,"general";"via2",#N/A,TRUE,"general";"via3",#N/A,TRUE,"general"}</definedName>
    <definedName name="YA">#REF!</definedName>
    <definedName name="yery" localSheetId="0" hidden="1">{"via1",#N/A,TRUE,"general";"via2",#N/A,TRUE,"general";"via3",#N/A,TRUE,"general"}</definedName>
    <definedName name="yery" localSheetId="28" hidden="1">{"via1",#N/A,TRUE,"general";"via2",#N/A,TRUE,"general";"via3",#N/A,TRUE,"general"}</definedName>
    <definedName name="yery" hidden="1">{"via1",#N/A,TRUE,"general";"via2",#N/A,TRUE,"general";"via3",#N/A,TRUE,"general"}</definedName>
    <definedName name="yhy" localSheetId="0" hidden="1">{"TAB1",#N/A,TRUE,"GENERAL";"TAB2",#N/A,TRUE,"GENERAL";"TAB3",#N/A,TRUE,"GENERAL";"TAB4",#N/A,TRUE,"GENERAL";"TAB5",#N/A,TRUE,"GENERAL"}</definedName>
    <definedName name="yhy" localSheetId="28" hidden="1">{"TAB1",#N/A,TRUE,"GENERAL";"TAB2",#N/A,TRUE,"GENERAL";"TAB3",#N/A,TRUE,"GENERAL";"TAB4",#N/A,TRUE,"GENERAL";"TAB5",#N/A,TRUE,"GENERAL"}</definedName>
    <definedName name="yhy" hidden="1">{"TAB1",#N/A,TRUE,"GENERAL";"TAB2",#N/A,TRUE,"GENERAL";"TAB3",#N/A,TRUE,"GENERAL";"TAB4",#N/A,TRUE,"GENERAL";"TAB5",#N/A,TRUE,"GENERAL"}</definedName>
    <definedName name="yjyj" localSheetId="0" hidden="1">{"TAB1",#N/A,TRUE,"GENERAL";"TAB2",#N/A,TRUE,"GENERAL";"TAB3",#N/A,TRUE,"GENERAL";"TAB4",#N/A,TRUE,"GENERAL";"TAB5",#N/A,TRUE,"GENERAL"}</definedName>
    <definedName name="yjyj" localSheetId="28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oya">#REF!</definedName>
    <definedName name="yoyo">#REF!</definedName>
    <definedName name="YQYQY">#REF!</definedName>
    <definedName name="yrey" localSheetId="0" hidden="1">{"via1",#N/A,TRUE,"general";"via2",#N/A,TRUE,"general";"via3",#N/A,TRUE,"general"}</definedName>
    <definedName name="yrey" localSheetId="28" hidden="1">{"via1",#N/A,TRUE,"general";"via2",#N/A,TRUE,"general";"via3",#N/A,TRUE,"general"}</definedName>
    <definedName name="yrey" hidden="1">{"via1",#N/A,TRUE,"general";"via2",#N/A,TRUE,"general";"via3",#N/A,TRUE,"general"}</definedName>
    <definedName name="yry" localSheetId="0" hidden="1">{"via1",#N/A,TRUE,"general";"via2",#N/A,TRUE,"general";"via3",#N/A,TRUE,"general"}</definedName>
    <definedName name="yry" localSheetId="28" hidden="1">{"via1",#N/A,TRUE,"general";"via2",#N/A,TRUE,"general";"via3",#N/A,TRUE,"general"}</definedName>
    <definedName name="yry" hidden="1">{"via1",#N/A,TRUE,"general";"via2",#N/A,TRUE,"general";"via3",#N/A,TRUE,"general"}</definedName>
    <definedName name="ytj" localSheetId="0" hidden="1">{"TAB1",#N/A,TRUE,"GENERAL";"TAB2",#N/A,TRUE,"GENERAL";"TAB3",#N/A,TRUE,"GENERAL";"TAB4",#N/A,TRUE,"GENERAL";"TAB5",#N/A,TRUE,"GENERAL"}</definedName>
    <definedName name="ytj" localSheetId="28" hidden="1">{"TAB1",#N/A,TRUE,"GENERAL";"TAB2",#N/A,TRUE,"GENERAL";"TAB3",#N/A,TRUE,"GENERAL";"TAB4",#N/A,TRUE,"GENERAL";"TAB5",#N/A,TRUE,"GENERAL"}</definedName>
    <definedName name="ytj" hidden="1">{"TAB1",#N/A,TRUE,"GENERAL";"TAB2",#N/A,TRUE,"GENERAL";"TAB3",#N/A,TRUE,"GENERAL";"TAB4",#N/A,TRUE,"GENERAL";"TAB5",#N/A,TRUE,"GENERAL"}</definedName>
    <definedName name="ytjt6" localSheetId="0" hidden="1">{"via1",#N/A,TRUE,"general";"via2",#N/A,TRUE,"general";"via3",#N/A,TRUE,"general"}</definedName>
    <definedName name="ytjt6" localSheetId="28" hidden="1">{"via1",#N/A,TRUE,"general";"via2",#N/A,TRUE,"general";"via3",#N/A,TRUE,"general"}</definedName>
    <definedName name="ytjt6" hidden="1">{"via1",#N/A,TRUE,"general";"via2",#N/A,TRUE,"general";"via3",#N/A,TRUE,"general"}</definedName>
    <definedName name="ytrwyr" localSheetId="0" hidden="1">{"TAB1",#N/A,TRUE,"GENERAL";"TAB2",#N/A,TRUE,"GENERAL";"TAB3",#N/A,TRUE,"GENERAL";"TAB4",#N/A,TRUE,"GENERAL";"TAB5",#N/A,TRUE,"GENERAL"}</definedName>
    <definedName name="ytrwyr" localSheetId="28" hidden="1">{"TAB1",#N/A,TRUE,"GENERAL";"TAB2",#N/A,TRUE,"GENERAL";"TAB3",#N/A,TRUE,"GENERAL";"TAB4",#N/A,TRUE,"GENERAL";"TAB5",#N/A,TRUE,"GENERAL"}</definedName>
    <definedName name="ytrwyr" hidden="1">{"TAB1",#N/A,TRUE,"GENERAL";"TAB2",#N/A,TRUE,"GENERAL";"TAB3",#N/A,TRUE,"GENERAL";"TAB4",#N/A,TRUE,"GENERAL";"TAB5",#N/A,TRUE,"GENERAL"}</definedName>
    <definedName name="ytry" localSheetId="0" hidden="1">{"via1",#N/A,TRUE,"general";"via2",#N/A,TRUE,"general";"via3",#N/A,TRUE,"general"}</definedName>
    <definedName name="ytry" localSheetId="28" hidden="1">{"via1",#N/A,TRUE,"general";"via2",#N/A,TRUE,"general";"via3",#N/A,TRUE,"general"}</definedName>
    <definedName name="ytry" hidden="1">{"via1",#N/A,TRUE,"general";"via2",#N/A,TRUE,"general";"via3",#N/A,TRUE,"general"}</definedName>
    <definedName name="ytryrty" localSheetId="0" hidden="1">{"via1",#N/A,TRUE,"general";"via2",#N/A,TRUE,"general";"via3",#N/A,TRUE,"general"}</definedName>
    <definedName name="ytryrty" localSheetId="28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localSheetId="0" hidden="1">{"TAB1",#N/A,TRUE,"GENERAL";"TAB2",#N/A,TRUE,"GENERAL";"TAB3",#N/A,TRUE,"GENERAL";"TAB4",#N/A,TRUE,"GENERAL";"TAB5",#N/A,TRUE,"GENERAL"}</definedName>
    <definedName name="YTRYUYT" localSheetId="28" hidden="1">{"TAB1",#N/A,TRUE,"GENERAL";"TAB2",#N/A,TRUE,"GENERAL";"TAB3",#N/A,TRUE,"GENERAL";"TAB4",#N/A,TRUE,"GENERAL";"TAB5",#N/A,TRUE,"GENERAL"}</definedName>
    <definedName name="YTRYUYT" hidden="1">{"TAB1",#N/A,TRUE,"GENERAL";"TAB2",#N/A,TRUE,"GENERAL";"TAB3",#N/A,TRUE,"GENERAL";"TAB4",#N/A,TRUE,"GENERAL";"TAB5",#N/A,TRUE,"GENERAL"}</definedName>
    <definedName name="ytudfgd" localSheetId="0" hidden="1">{"TAB1",#N/A,TRUE,"GENERAL";"TAB2",#N/A,TRUE,"GENERAL";"TAB3",#N/A,TRUE,"GENERAL";"TAB4",#N/A,TRUE,"GENERAL";"TAB5",#N/A,TRUE,"GENERAL"}</definedName>
    <definedName name="ytudfgd" localSheetId="28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localSheetId="0" hidden="1">{"TAB1",#N/A,TRUE,"GENERAL";"TAB2",#N/A,TRUE,"GENERAL";"TAB3",#N/A,TRUE,"GENERAL";"TAB4",#N/A,TRUE,"GENERAL";"TAB5",#N/A,TRUE,"GENERAL"}</definedName>
    <definedName name="yturtu7" localSheetId="28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localSheetId="0" hidden="1">{"TAB1",#N/A,TRUE,"GENERAL";"TAB2",#N/A,TRUE,"GENERAL";"TAB3",#N/A,TRUE,"GENERAL";"TAB4",#N/A,TRUE,"GENERAL";"TAB5",#N/A,TRUE,"GENERAL"}</definedName>
    <definedName name="yturu" localSheetId="28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localSheetId="0" hidden="1">{"via1",#N/A,TRUE,"general";"via2",#N/A,TRUE,"general";"via3",#N/A,TRUE,"general"}</definedName>
    <definedName name="ytuytfgh" localSheetId="28" hidden="1">{"via1",#N/A,TRUE,"general";"via2",#N/A,TRUE,"general";"via3",#N/A,TRUE,"general"}</definedName>
    <definedName name="ytuytfgh" hidden="1">{"via1",#N/A,TRUE,"general";"via2",#N/A,TRUE,"general";"via3",#N/A,TRUE,"general"}</definedName>
    <definedName name="yty" localSheetId="0" hidden="1">{"TAB1",#N/A,TRUE,"GENERAL";"TAB2",#N/A,TRUE,"GENERAL";"TAB3",#N/A,TRUE,"GENERAL";"TAB4",#N/A,TRUE,"GENERAL";"TAB5",#N/A,TRUE,"GENERAL"}</definedName>
    <definedName name="yty" localSheetId="28" hidden="1">{"TAB1",#N/A,TRUE,"GENERAL";"TAB2",#N/A,TRUE,"GENERAL";"TAB3",#N/A,TRUE,"GENERAL";"TAB4",#N/A,TRUE,"GENERAL";"TAB5",#N/A,TRUE,"GENERAL"}</definedName>
    <definedName name="yty" hidden="1">{"TAB1",#N/A,TRUE,"GENERAL";"TAB2",#N/A,TRUE,"GENERAL";"TAB3",#N/A,TRUE,"GENERAL";"TAB4",#N/A,TRUE,"GENERAL";"TAB5",#N/A,TRUE,"GENERAL"}</definedName>
    <definedName name="ytyyh" localSheetId="0" hidden="1">{"via1",#N/A,TRUE,"general";"via2",#N/A,TRUE,"general";"via3",#N/A,TRUE,"general"}</definedName>
    <definedName name="ytyyh" localSheetId="28" hidden="1">{"via1",#N/A,TRUE,"general";"via2",#N/A,TRUE,"general";"via3",#N/A,TRUE,"general"}</definedName>
    <definedName name="ytyyh" hidden="1">{"via1",#N/A,TRUE,"general";"via2",#N/A,TRUE,"general";"via3",#N/A,TRUE,"general"}</definedName>
    <definedName name="ytzacdfg" localSheetId="0" hidden="1">{"TAB1",#N/A,TRUE,"GENERAL";"TAB2",#N/A,TRUE,"GENERAL";"TAB3",#N/A,TRUE,"GENERAL";"TAB4",#N/A,TRUE,"GENERAL";"TAB5",#N/A,TRUE,"GENERAL"}</definedName>
    <definedName name="ytzacdfg" localSheetId="28" hidden="1">{"TAB1",#N/A,TRUE,"GENERAL";"TAB2",#N/A,TRUE,"GENERAL";"TAB3",#N/A,TRUE,"GENERAL";"TAB4",#N/A,TRUE,"GENERAL";"TAB5",#N/A,TRUE,"GENERAL"}</definedName>
    <definedName name="ytzacdfg" hidden="1">{"TAB1",#N/A,TRUE,"GENERAL";"TAB2",#N/A,TRUE,"GENERAL";"TAB3",#N/A,TRUE,"GENERAL";"TAB4",#N/A,TRUE,"GENERAL";"TAB5",#N/A,TRUE,"GENERAL"}</definedName>
    <definedName name="yu" localSheetId="0" hidden="1">{"TAB1",#N/A,TRUE,"GENERAL";"TAB2",#N/A,TRUE,"GENERAL";"TAB3",#N/A,TRUE,"GENERAL";"TAB4",#N/A,TRUE,"GENERAL";"TAB5",#N/A,TRUE,"GENERAL"}</definedName>
    <definedName name="yu" localSheetId="28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localSheetId="0" hidden="1">{"TAB1",#N/A,TRUE,"GENERAL";"TAB2",#N/A,TRUE,"GENERAL";"TAB3",#N/A,TRUE,"GENERAL";"TAB4",#N/A,TRUE,"GENERAL";"TAB5",#N/A,TRUE,"GENERAL"}</definedName>
    <definedName name="yudre54" localSheetId="28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localSheetId="0" hidden="1">{"TAB1",#N/A,TRUE,"GENERAL";"TAB2",#N/A,TRUE,"GENERAL";"TAB3",#N/A,TRUE,"GENERAL";"TAB4",#N/A,TRUE,"GENERAL";"TAB5",#N/A,TRUE,"GENERAL"}</definedName>
    <definedName name="yuhgh" localSheetId="28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localSheetId="0" hidden="1">{"via1",#N/A,TRUE,"general";"via2",#N/A,TRUE,"general";"via3",#N/A,TRUE,"general"}</definedName>
    <definedName name="yutu" localSheetId="28" hidden="1">{"via1",#N/A,TRUE,"general";"via2",#N/A,TRUE,"general";"via3",#N/A,TRUE,"general"}</definedName>
    <definedName name="yutu" hidden="1">{"via1",#N/A,TRUE,"general";"via2",#N/A,TRUE,"general";"via3",#N/A,TRUE,"general"}</definedName>
    <definedName name="yuuiiy" localSheetId="0" hidden="1">{"via1",#N/A,TRUE,"general";"via2",#N/A,TRUE,"general";"via3",#N/A,TRUE,"general"}</definedName>
    <definedName name="yuuiiy" localSheetId="28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localSheetId="0" hidden="1">{"via1",#N/A,TRUE,"general";"via2",#N/A,TRUE,"general";"via3",#N/A,TRUE,"general"}</definedName>
    <definedName name="yuuuuuu" localSheetId="28" hidden="1">{"via1",#N/A,TRUE,"general";"via2",#N/A,TRUE,"general";"via3",#N/A,TRUE,"general"}</definedName>
    <definedName name="yuuuuuu" hidden="1">{"via1",#N/A,TRUE,"general";"via2",#N/A,TRUE,"general";"via3",#N/A,TRUE,"general"}</definedName>
    <definedName name="yy" localSheetId="0" hidden="1">{"via1",#N/A,TRUE,"general";"via2",#N/A,TRUE,"general";"via3",#N/A,TRUE,"general"}</definedName>
    <definedName name="yy" localSheetId="28" hidden="1">{"via1",#N/A,TRUE,"general";"via2",#N/A,TRUE,"general";"via3",#N/A,TRUE,"general"}</definedName>
    <definedName name="yy" hidden="1">{"via1",#N/A,TRUE,"general";"via2",#N/A,TRUE,"general";"via3",#N/A,TRUE,"general"}</definedName>
    <definedName name="YYBYYBBYY">#REF!</definedName>
    <definedName name="yyy" localSheetId="0" hidden="1">{"TAB1",#N/A,TRUE,"GENERAL";"TAB2",#N/A,TRUE,"GENERAL";"TAB3",#N/A,TRUE,"GENERAL";"TAB4",#N/A,TRUE,"GENERAL";"TAB5",#N/A,TRUE,"GENERAL"}</definedName>
    <definedName name="yyy" localSheetId="28" hidden="1">{"TAB1",#N/A,TRUE,"GENERAL";"TAB2",#N/A,TRUE,"GENERAL";"TAB3",#N/A,TRUE,"GENERAL";"TAB4",#N/A,TRUE,"GENERAL";"TAB5",#N/A,TRUE,"GENERAL"}</definedName>
    <definedName name="yyy" hidden="1">{"TAB1",#N/A,TRUE,"GENERAL";"TAB2",#N/A,TRUE,"GENERAL";"TAB3",#N/A,TRUE,"GENERAL";"TAB4",#N/A,TRUE,"GENERAL";"TAB5",#N/A,TRUE,"GENERAL"}</definedName>
    <definedName name="yyyuh" localSheetId="0" hidden="1">{"TAB1",#N/A,TRUE,"GENERAL";"TAB2",#N/A,TRUE,"GENERAL";"TAB3",#N/A,TRUE,"GENERAL";"TAB4",#N/A,TRUE,"GENERAL";"TAB5",#N/A,TRUE,"GENERAL"}</definedName>
    <definedName name="yyyuh" localSheetId="28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localSheetId="0" hidden="1">{"TAB1",#N/A,TRUE,"GENERAL";"TAB2",#N/A,TRUE,"GENERAL";"TAB3",#N/A,TRUE,"GENERAL";"TAB4",#N/A,TRUE,"GENERAL";"TAB5",#N/A,TRUE,"GENERAL"}</definedName>
    <definedName name="yyyyhhh" localSheetId="28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localSheetId="0" hidden="1">{"via1",#N/A,TRUE,"general";"via2",#N/A,TRUE,"general";"via3",#N/A,TRUE,"general"}</definedName>
    <definedName name="yyyyyf" localSheetId="28" hidden="1">{"via1",#N/A,TRUE,"general";"via2",#N/A,TRUE,"general";"via3",#N/A,TRUE,"general"}</definedName>
    <definedName name="yyyyyf" hidden="1">{"via1",#N/A,TRUE,"general";"via2",#N/A,TRUE,"general";"via3",#N/A,TRUE,"general"}</definedName>
    <definedName name="z">#REF!</definedName>
    <definedName name="zdervr" localSheetId="0" hidden="1">{"via1",#N/A,TRUE,"general";"via2",#N/A,TRUE,"general";"via3",#N/A,TRUE,"general"}</definedName>
    <definedName name="zdervr" localSheetId="28" hidden="1">{"via1",#N/A,TRUE,"general";"via2",#N/A,TRUE,"general";"via3",#N/A,TRUE,"general"}</definedName>
    <definedName name="zdervr" hidden="1">{"via1",#N/A,TRUE,"general";"via2",#N/A,TRUE,"general";"via3",#N/A,TRUE,"general"}</definedName>
    <definedName name="ZDF">#REF!</definedName>
    <definedName name="zx" localSheetId="0">'1.1'!ERR</definedName>
    <definedName name="zx" localSheetId="28">'2.7'!ERR</definedName>
    <definedName name="zx">[0]!ERR</definedName>
    <definedName name="zxczds" localSheetId="0" hidden="1">{"TAB1",#N/A,TRUE,"GENERAL";"TAB2",#N/A,TRUE,"GENERAL";"TAB3",#N/A,TRUE,"GENERAL";"TAB4",#N/A,TRUE,"GENERAL";"TAB5",#N/A,TRUE,"GENERAL"}</definedName>
    <definedName name="zxczds" localSheetId="28" hidden="1">{"TAB1",#N/A,TRUE,"GENERAL";"TAB2",#N/A,TRUE,"GENERAL";"TAB3",#N/A,TRUE,"GENERAL";"TAB4",#N/A,TRUE,"GENERAL";"TAB5",#N/A,TRUE,"GENERAL"}</definedName>
    <definedName name="zxczds" hidden="1">{"TAB1",#N/A,TRUE,"GENERAL";"TAB2",#N/A,TRUE,"GENERAL";"TAB3",#N/A,TRUE,"GENERAL";"TAB4",#N/A,TRUE,"GENERAL";"TAB5",#N/A,TRUE,"GENERAL"}</definedName>
    <definedName name="zxsdftyu" localSheetId="0" hidden="1">{"via1",#N/A,TRUE,"general";"via2",#N/A,TRUE,"general";"via3",#N/A,TRUE,"general"}</definedName>
    <definedName name="zxsdftyu" localSheetId="28" hidden="1">{"via1",#N/A,TRUE,"general";"via2",#N/A,TRUE,"general";"via3",#N/A,TRUE,"general"}</definedName>
    <definedName name="zxsdftyu" hidden="1">{"via1",#N/A,TRUE,"general";"via2",#N/A,TRUE,"general";"via3",#N/A,TRUE,"general"}</definedName>
    <definedName name="zxvxczv" localSheetId="0" hidden="1">{"via1",#N/A,TRUE,"general";"via2",#N/A,TRUE,"general";"via3",#N/A,TRUE,"general"}</definedName>
    <definedName name="zxvxczv" localSheetId="28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41" l="1"/>
  <c r="D32" i="41"/>
  <c r="F32" i="41"/>
  <c r="B33" i="41"/>
  <c r="D33" i="41"/>
  <c r="F33" i="41"/>
  <c r="B34" i="41"/>
  <c r="D34" i="41"/>
  <c r="F34" i="41"/>
  <c r="F35" i="41"/>
  <c r="F25" i="41"/>
  <c r="F28" i="41"/>
  <c r="D16" i="41"/>
  <c r="F16" i="41"/>
  <c r="F17" i="41"/>
  <c r="F18" i="41"/>
  <c r="F19" i="41"/>
  <c r="F20" i="41"/>
  <c r="F21" i="41"/>
  <c r="F22" i="41"/>
  <c r="F8" i="41"/>
  <c r="F9" i="41"/>
  <c r="F10" i="41"/>
  <c r="F11" i="41"/>
  <c r="F12" i="41"/>
  <c r="F13" i="41"/>
  <c r="F37" i="41"/>
  <c r="B31" i="41"/>
  <c r="D31" i="41"/>
  <c r="F25" i="40"/>
  <c r="B32" i="40"/>
  <c r="D32" i="40"/>
  <c r="F32" i="40"/>
  <c r="B34" i="40"/>
  <c r="D34" i="40"/>
  <c r="F34" i="40"/>
  <c r="F35" i="40"/>
  <c r="F28" i="40"/>
  <c r="D16" i="40"/>
  <c r="F16" i="40"/>
  <c r="F17" i="40"/>
  <c r="F18" i="40"/>
  <c r="F19" i="40"/>
  <c r="F20" i="40"/>
  <c r="F21" i="40"/>
  <c r="F22" i="40"/>
  <c r="F8" i="40"/>
  <c r="F9" i="40"/>
  <c r="F10" i="40"/>
  <c r="F11" i="40"/>
  <c r="F12" i="40"/>
  <c r="F13" i="40"/>
  <c r="F37" i="40"/>
  <c r="B33" i="40"/>
  <c r="D33" i="40"/>
  <c r="B31" i="40"/>
  <c r="D31" i="40"/>
  <c r="D9" i="39"/>
  <c r="C26" i="39"/>
  <c r="F26" i="39"/>
  <c r="C25" i="39"/>
  <c r="E8" i="39"/>
  <c r="D8" i="39"/>
  <c r="E10" i="39"/>
  <c r="D32" i="39"/>
  <c r="F32" i="39"/>
  <c r="D33" i="39"/>
  <c r="F33" i="39"/>
  <c r="D34" i="39"/>
  <c r="F34" i="39"/>
  <c r="F35" i="39"/>
  <c r="F25" i="39"/>
  <c r="F28" i="39"/>
  <c r="F16" i="39"/>
  <c r="F17" i="39"/>
  <c r="F18" i="39"/>
  <c r="F19" i="39"/>
  <c r="F20" i="39"/>
  <c r="F21" i="39"/>
  <c r="F22" i="39"/>
  <c r="F8" i="39"/>
  <c r="F9" i="39"/>
  <c r="F10" i="39"/>
  <c r="F11" i="39"/>
  <c r="F12" i="39"/>
  <c r="F13" i="39"/>
  <c r="F37" i="39"/>
  <c r="D31" i="39"/>
  <c r="E8" i="24"/>
  <c r="E8" i="27"/>
  <c r="D8" i="27"/>
  <c r="F17" i="27"/>
  <c r="F18" i="27"/>
  <c r="F16" i="27"/>
  <c r="C24" i="27"/>
  <c r="F24" i="27"/>
  <c r="B33" i="31"/>
  <c r="D33" i="31"/>
  <c r="F33" i="31"/>
  <c r="D8" i="31"/>
  <c r="D9" i="29"/>
  <c r="B31" i="29"/>
  <c r="D31" i="29"/>
  <c r="F31" i="29"/>
  <c r="B33" i="29"/>
  <c r="D33" i="29"/>
  <c r="F33" i="29"/>
  <c r="B33" i="30"/>
  <c r="D33" i="30"/>
  <c r="F33" i="30"/>
  <c r="E9" i="30"/>
  <c r="E8" i="30"/>
  <c r="B33" i="15"/>
  <c r="D33" i="15"/>
  <c r="F33" i="15"/>
  <c r="B33" i="13"/>
  <c r="D33" i="13"/>
  <c r="F33" i="13"/>
  <c r="B33" i="14"/>
  <c r="D33" i="14"/>
  <c r="F33" i="14"/>
  <c r="B33" i="16"/>
  <c r="D33" i="16"/>
  <c r="F33" i="16"/>
  <c r="B32" i="38"/>
  <c r="D32" i="38"/>
  <c r="F32" i="38"/>
  <c r="B33" i="38"/>
  <c r="D33" i="38"/>
  <c r="F33" i="38"/>
  <c r="B34" i="38"/>
  <c r="D34" i="38"/>
  <c r="F34" i="38"/>
  <c r="F35" i="38"/>
  <c r="F25" i="38"/>
  <c r="F28" i="38"/>
  <c r="D16" i="38"/>
  <c r="F16" i="38"/>
  <c r="F17" i="38"/>
  <c r="F18" i="38"/>
  <c r="F19" i="38"/>
  <c r="F20" i="38"/>
  <c r="F21" i="38"/>
  <c r="F22" i="38"/>
  <c r="E8" i="38"/>
  <c r="F8" i="38"/>
  <c r="E9" i="38"/>
  <c r="F9" i="38"/>
  <c r="F10" i="38"/>
  <c r="F11" i="38"/>
  <c r="F12" i="38"/>
  <c r="F13" i="38"/>
  <c r="F37" i="38"/>
  <c r="B31" i="38"/>
  <c r="D31" i="38"/>
  <c r="E8" i="37"/>
  <c r="B32" i="37"/>
  <c r="D32" i="37"/>
  <c r="F32" i="37"/>
  <c r="B33" i="37"/>
  <c r="D33" i="37"/>
  <c r="F33" i="37"/>
  <c r="B34" i="37"/>
  <c r="D34" i="37"/>
  <c r="F34" i="37"/>
  <c r="F35" i="37"/>
  <c r="F25" i="37"/>
  <c r="F28" i="37"/>
  <c r="D16" i="37"/>
  <c r="F16" i="37"/>
  <c r="F17" i="37"/>
  <c r="F18" i="37"/>
  <c r="F19" i="37"/>
  <c r="F20" i="37"/>
  <c r="F21" i="37"/>
  <c r="F22" i="37"/>
  <c r="F8" i="37"/>
  <c r="E9" i="37"/>
  <c r="F9" i="37"/>
  <c r="F10" i="37"/>
  <c r="F11" i="37"/>
  <c r="F12" i="37"/>
  <c r="F13" i="37"/>
  <c r="F37" i="37"/>
  <c r="B31" i="37"/>
  <c r="D31" i="37"/>
  <c r="B33" i="11"/>
  <c r="D33" i="11"/>
  <c r="F33" i="11"/>
  <c r="E9" i="11"/>
  <c r="E9" i="8"/>
  <c r="E8" i="11"/>
  <c r="B33" i="8"/>
  <c r="D33" i="8"/>
  <c r="F33" i="8"/>
  <c r="E8" i="8"/>
  <c r="B33" i="12"/>
  <c r="D33" i="12"/>
  <c r="F33" i="12"/>
  <c r="E8" i="10"/>
  <c r="B32" i="6"/>
  <c r="D32" i="6"/>
  <c r="F32" i="6"/>
  <c r="F11" i="6"/>
  <c r="E8" i="6"/>
  <c r="F8" i="6"/>
  <c r="E9" i="6"/>
  <c r="F9" i="6"/>
  <c r="F10" i="6"/>
  <c r="F12" i="6"/>
  <c r="F13" i="6"/>
  <c r="E10" i="2"/>
  <c r="B33" i="36"/>
  <c r="D33" i="36"/>
  <c r="F33" i="36"/>
  <c r="B34" i="36"/>
  <c r="D34" i="36"/>
  <c r="F34" i="36"/>
  <c r="F35" i="36"/>
  <c r="F25" i="36"/>
  <c r="F28" i="36"/>
  <c r="F16" i="36"/>
  <c r="D17" i="36"/>
  <c r="F17" i="36"/>
  <c r="F18" i="36"/>
  <c r="F19" i="36"/>
  <c r="F20" i="36"/>
  <c r="F21" i="36"/>
  <c r="F22" i="36"/>
  <c r="F8" i="36"/>
  <c r="F9" i="36"/>
  <c r="F10" i="36"/>
  <c r="F11" i="36"/>
  <c r="F12" i="36"/>
  <c r="F13" i="36"/>
  <c r="F37" i="36"/>
  <c r="B32" i="36"/>
  <c r="D32" i="36"/>
  <c r="B31" i="36"/>
  <c r="D31" i="36"/>
  <c r="B34" i="35"/>
  <c r="D34" i="35"/>
  <c r="F34" i="35"/>
  <c r="B33" i="35"/>
  <c r="D33" i="35"/>
  <c r="F33" i="35"/>
  <c r="F35" i="35"/>
  <c r="D17" i="35"/>
  <c r="F25" i="35"/>
  <c r="F28" i="35"/>
  <c r="F16" i="35"/>
  <c r="F17" i="35"/>
  <c r="F18" i="35"/>
  <c r="F19" i="35"/>
  <c r="F20" i="35"/>
  <c r="F21" i="35"/>
  <c r="F22" i="35"/>
  <c r="F8" i="35"/>
  <c r="F9" i="35"/>
  <c r="F10" i="35"/>
  <c r="F11" i="35"/>
  <c r="F12" i="35"/>
  <c r="F13" i="35"/>
  <c r="F37" i="35"/>
  <c r="B32" i="35"/>
  <c r="D32" i="35"/>
  <c r="B31" i="35"/>
  <c r="D31" i="35"/>
  <c r="F31" i="34"/>
  <c r="F32" i="34"/>
  <c r="F33" i="34"/>
  <c r="F25" i="34"/>
  <c r="F28" i="34"/>
  <c r="E16" i="34"/>
  <c r="F16" i="34"/>
  <c r="F17" i="34"/>
  <c r="F18" i="34"/>
  <c r="F19" i="34"/>
  <c r="F20" i="34"/>
  <c r="F21" i="34"/>
  <c r="F22" i="34"/>
  <c r="F8" i="34"/>
  <c r="F9" i="34"/>
  <c r="F10" i="34"/>
  <c r="F11" i="34"/>
  <c r="F12" i="34"/>
  <c r="F13" i="34"/>
  <c r="F35" i="34"/>
  <c r="B34" i="31"/>
  <c r="D34" i="31"/>
  <c r="F34" i="31"/>
  <c r="B32" i="31"/>
  <c r="D32" i="31"/>
  <c r="F32" i="31"/>
  <c r="F35" i="31"/>
  <c r="B31" i="31"/>
  <c r="D31" i="31"/>
  <c r="F25" i="31"/>
  <c r="F28" i="31"/>
  <c r="F21" i="31"/>
  <c r="F20" i="31"/>
  <c r="F19" i="31"/>
  <c r="F18" i="31"/>
  <c r="F17" i="31"/>
  <c r="F12" i="31"/>
  <c r="F11" i="31"/>
  <c r="F10" i="31"/>
  <c r="F9" i="31"/>
  <c r="F8" i="31"/>
  <c r="F13" i="31"/>
  <c r="B34" i="30"/>
  <c r="D34" i="30"/>
  <c r="F34" i="30"/>
  <c r="B32" i="30"/>
  <c r="D32" i="30"/>
  <c r="F32" i="30"/>
  <c r="B31" i="30"/>
  <c r="D31" i="30"/>
  <c r="F25" i="30"/>
  <c r="F28" i="30"/>
  <c r="F21" i="30"/>
  <c r="F20" i="30"/>
  <c r="F19" i="30"/>
  <c r="F18" i="30"/>
  <c r="F17" i="30"/>
  <c r="F12" i="30"/>
  <c r="F11" i="30"/>
  <c r="F10" i="30"/>
  <c r="F9" i="30"/>
  <c r="F8" i="30"/>
  <c r="F13" i="30"/>
  <c r="B34" i="29"/>
  <c r="D34" i="29"/>
  <c r="F34" i="29"/>
  <c r="B32" i="29"/>
  <c r="D32" i="29"/>
  <c r="F35" i="29"/>
  <c r="C25" i="29"/>
  <c r="F25" i="29"/>
  <c r="F28" i="29"/>
  <c r="F21" i="29"/>
  <c r="F20" i="29"/>
  <c r="F19" i="29"/>
  <c r="F18" i="29"/>
  <c r="F17" i="29"/>
  <c r="F8" i="29"/>
  <c r="F9" i="29"/>
  <c r="F10" i="29"/>
  <c r="F11" i="29"/>
  <c r="F12" i="29"/>
  <c r="F13" i="29"/>
  <c r="B32" i="27"/>
  <c r="D32" i="27"/>
  <c r="F32" i="27"/>
  <c r="B31" i="27"/>
  <c r="D31" i="27"/>
  <c r="F31" i="27"/>
  <c r="B30" i="27"/>
  <c r="D30" i="27"/>
  <c r="F30" i="27"/>
  <c r="G29" i="27"/>
  <c r="B29" i="27"/>
  <c r="D29" i="27"/>
  <c r="F33" i="27"/>
  <c r="C23" i="27"/>
  <c r="F23" i="27"/>
  <c r="F26" i="27"/>
  <c r="F10" i="27"/>
  <c r="F9" i="27"/>
  <c r="F8" i="27"/>
  <c r="F12" i="27"/>
  <c r="B34" i="26"/>
  <c r="D34" i="26"/>
  <c r="F34" i="26"/>
  <c r="B33" i="26"/>
  <c r="D33" i="26"/>
  <c r="B32" i="26"/>
  <c r="D32" i="26"/>
  <c r="F32" i="26"/>
  <c r="F35" i="26"/>
  <c r="B31" i="26"/>
  <c r="D31" i="26"/>
  <c r="F25" i="26"/>
  <c r="F28" i="26"/>
  <c r="F21" i="26"/>
  <c r="F20" i="26"/>
  <c r="F19" i="26"/>
  <c r="F18" i="26"/>
  <c r="F17" i="26"/>
  <c r="F12" i="26"/>
  <c r="F11" i="26"/>
  <c r="F10" i="26"/>
  <c r="F9" i="26"/>
  <c r="F8" i="26"/>
  <c r="F13" i="26"/>
  <c r="B34" i="25"/>
  <c r="D34" i="25"/>
  <c r="F34" i="25"/>
  <c r="F35" i="25"/>
  <c r="B33" i="25"/>
  <c r="D33" i="25"/>
  <c r="B32" i="25"/>
  <c r="D32" i="25"/>
  <c r="B31" i="25"/>
  <c r="D31" i="25"/>
  <c r="F25" i="25"/>
  <c r="F28" i="25"/>
  <c r="E25" i="25"/>
  <c r="F18" i="25"/>
  <c r="F17" i="25"/>
  <c r="F12" i="25"/>
  <c r="F8" i="25"/>
  <c r="F9" i="25"/>
  <c r="F10" i="25"/>
  <c r="F11" i="25"/>
  <c r="F13" i="25"/>
  <c r="B34" i="24"/>
  <c r="D34" i="24"/>
  <c r="F34" i="24"/>
  <c r="B33" i="24"/>
  <c r="D33" i="24"/>
  <c r="F33" i="24"/>
  <c r="B32" i="24"/>
  <c r="D32" i="24"/>
  <c r="F32" i="24"/>
  <c r="F35" i="24"/>
  <c r="B31" i="24"/>
  <c r="D31" i="24"/>
  <c r="F25" i="24"/>
  <c r="F28" i="24"/>
  <c r="F21" i="24"/>
  <c r="F20" i="24"/>
  <c r="F19" i="24"/>
  <c r="F18" i="24"/>
  <c r="F17" i="24"/>
  <c r="F12" i="24"/>
  <c r="F11" i="24"/>
  <c r="F10" i="24"/>
  <c r="F9" i="24"/>
  <c r="F8" i="24"/>
  <c r="F13" i="24"/>
  <c r="B34" i="23"/>
  <c r="D34" i="23"/>
  <c r="F34" i="23"/>
  <c r="F35" i="23"/>
  <c r="B33" i="23"/>
  <c r="D33" i="23"/>
  <c r="B32" i="23"/>
  <c r="D32" i="23"/>
  <c r="B31" i="23"/>
  <c r="D31" i="23"/>
  <c r="F26" i="23"/>
  <c r="F25" i="23"/>
  <c r="F28" i="23"/>
  <c r="F21" i="23"/>
  <c r="F20" i="23"/>
  <c r="F19" i="23"/>
  <c r="F18" i="23"/>
  <c r="F17" i="23"/>
  <c r="F12" i="23"/>
  <c r="F11" i="23"/>
  <c r="F10" i="23"/>
  <c r="F8" i="23"/>
  <c r="F9" i="23"/>
  <c r="F13" i="23"/>
  <c r="B34" i="22"/>
  <c r="D34" i="22"/>
  <c r="F34" i="22"/>
  <c r="F35" i="22"/>
  <c r="B33" i="22"/>
  <c r="D33" i="22"/>
  <c r="B32" i="22"/>
  <c r="D32" i="22"/>
  <c r="B31" i="22"/>
  <c r="D31" i="22"/>
  <c r="F25" i="22"/>
  <c r="F28" i="22"/>
  <c r="F18" i="22"/>
  <c r="F17" i="22"/>
  <c r="F8" i="22"/>
  <c r="F9" i="22"/>
  <c r="F10" i="22"/>
  <c r="F11" i="22"/>
  <c r="F12" i="22"/>
  <c r="F13" i="22"/>
  <c r="F32" i="17"/>
  <c r="F31" i="17"/>
  <c r="F33" i="17"/>
  <c r="F25" i="17"/>
  <c r="F28" i="17"/>
  <c r="F21" i="17"/>
  <c r="F20" i="17"/>
  <c r="F19" i="17"/>
  <c r="F18" i="17"/>
  <c r="D17" i="17"/>
  <c r="F17" i="17"/>
  <c r="F16" i="17"/>
  <c r="F22" i="17"/>
  <c r="F12" i="17"/>
  <c r="F11" i="17"/>
  <c r="F10" i="17"/>
  <c r="F9" i="17"/>
  <c r="F8" i="17"/>
  <c r="F13" i="17"/>
  <c r="B34" i="16"/>
  <c r="D34" i="16"/>
  <c r="F34" i="16"/>
  <c r="B32" i="16"/>
  <c r="D32" i="16"/>
  <c r="F32" i="16"/>
  <c r="B31" i="16"/>
  <c r="D31" i="16"/>
  <c r="F25" i="16"/>
  <c r="F28" i="16"/>
  <c r="F21" i="16"/>
  <c r="F20" i="16"/>
  <c r="F19" i="16"/>
  <c r="F18" i="16"/>
  <c r="F17" i="16"/>
  <c r="F12" i="16"/>
  <c r="F11" i="16"/>
  <c r="F10" i="16"/>
  <c r="F9" i="16"/>
  <c r="F8" i="16"/>
  <c r="F13" i="16"/>
  <c r="B34" i="15"/>
  <c r="D34" i="15"/>
  <c r="F34" i="15"/>
  <c r="B32" i="15"/>
  <c r="D32" i="15"/>
  <c r="F32" i="15"/>
  <c r="B31" i="15"/>
  <c r="D31" i="15"/>
  <c r="F25" i="15"/>
  <c r="F28" i="15"/>
  <c r="F21" i="15"/>
  <c r="F20" i="15"/>
  <c r="F19" i="15"/>
  <c r="F18" i="15"/>
  <c r="F17" i="15"/>
  <c r="F12" i="15"/>
  <c r="F8" i="15"/>
  <c r="F9" i="15"/>
  <c r="F10" i="15"/>
  <c r="F11" i="15"/>
  <c r="F13" i="15"/>
  <c r="B34" i="14"/>
  <c r="D34" i="14"/>
  <c r="F34" i="14"/>
  <c r="B32" i="14"/>
  <c r="D32" i="14"/>
  <c r="F32" i="14"/>
  <c r="B31" i="14"/>
  <c r="D31" i="14"/>
  <c r="F25" i="14"/>
  <c r="F28" i="14"/>
  <c r="F21" i="14"/>
  <c r="F20" i="14"/>
  <c r="F19" i="14"/>
  <c r="F18" i="14"/>
  <c r="F17" i="14"/>
  <c r="F12" i="14"/>
  <c r="F11" i="14"/>
  <c r="F10" i="14"/>
  <c r="F8" i="14"/>
  <c r="F9" i="14"/>
  <c r="F13" i="14"/>
  <c r="B34" i="13"/>
  <c r="D34" i="13"/>
  <c r="F34" i="13"/>
  <c r="B32" i="13"/>
  <c r="D32" i="13"/>
  <c r="F32" i="13"/>
  <c r="B31" i="13"/>
  <c r="D31" i="13"/>
  <c r="F25" i="13"/>
  <c r="F28" i="13"/>
  <c r="F21" i="13"/>
  <c r="F20" i="13"/>
  <c r="F19" i="13"/>
  <c r="F18" i="13"/>
  <c r="F17" i="13"/>
  <c r="F16" i="13"/>
  <c r="F22" i="13"/>
  <c r="F12" i="13"/>
  <c r="F11" i="13"/>
  <c r="F10" i="13"/>
  <c r="F9" i="13"/>
  <c r="F8" i="13"/>
  <c r="F13" i="13"/>
  <c r="B34" i="12"/>
  <c r="D34" i="12"/>
  <c r="F34" i="12"/>
  <c r="B32" i="12"/>
  <c r="D32" i="12"/>
  <c r="F32" i="12"/>
  <c r="B31" i="12"/>
  <c r="D31" i="12"/>
  <c r="F25" i="12"/>
  <c r="F28" i="12"/>
  <c r="F21" i="12"/>
  <c r="F20" i="12"/>
  <c r="F19" i="12"/>
  <c r="F18" i="12"/>
  <c r="F17" i="12"/>
  <c r="F8" i="12"/>
  <c r="F9" i="12"/>
  <c r="F10" i="12"/>
  <c r="F11" i="12"/>
  <c r="F12" i="12"/>
  <c r="F13" i="12"/>
  <c r="B34" i="11"/>
  <c r="D34" i="11"/>
  <c r="F34" i="11"/>
  <c r="B32" i="11"/>
  <c r="D32" i="11"/>
  <c r="F32" i="11"/>
  <c r="F35" i="11"/>
  <c r="B31" i="11"/>
  <c r="D31" i="11"/>
  <c r="F25" i="11"/>
  <c r="F28" i="11"/>
  <c r="F21" i="11"/>
  <c r="F20" i="11"/>
  <c r="F19" i="11"/>
  <c r="F18" i="11"/>
  <c r="F17" i="11"/>
  <c r="F12" i="11"/>
  <c r="F11" i="11"/>
  <c r="F10" i="11"/>
  <c r="F9" i="11"/>
  <c r="F8" i="11"/>
  <c r="F13" i="11"/>
  <c r="B34" i="10"/>
  <c r="D34" i="10"/>
  <c r="F34" i="10"/>
  <c r="B33" i="10"/>
  <c r="D33" i="10"/>
  <c r="B32" i="10"/>
  <c r="D32" i="10"/>
  <c r="F32" i="10"/>
  <c r="F35" i="10"/>
  <c r="B31" i="10"/>
  <c r="D31" i="10"/>
  <c r="F25" i="10"/>
  <c r="F28" i="10"/>
  <c r="F21" i="10"/>
  <c r="F20" i="10"/>
  <c r="F19" i="10"/>
  <c r="F18" i="10"/>
  <c r="F17" i="10"/>
  <c r="F12" i="10"/>
  <c r="F11" i="10"/>
  <c r="F10" i="10"/>
  <c r="F9" i="10"/>
  <c r="F8" i="10"/>
  <c r="F13" i="10"/>
  <c r="B34" i="8"/>
  <c r="D34" i="8"/>
  <c r="F34" i="8"/>
  <c r="B32" i="8"/>
  <c r="D32" i="8"/>
  <c r="F32" i="8"/>
  <c r="F35" i="8"/>
  <c r="B31" i="8"/>
  <c r="D31" i="8"/>
  <c r="F25" i="8"/>
  <c r="F28" i="8"/>
  <c r="F21" i="8"/>
  <c r="F20" i="8"/>
  <c r="F19" i="8"/>
  <c r="F18" i="8"/>
  <c r="F17" i="8"/>
  <c r="F12" i="8"/>
  <c r="F11" i="8"/>
  <c r="F10" i="8"/>
  <c r="F9" i="8"/>
  <c r="F8" i="8"/>
  <c r="F13" i="8"/>
  <c r="B33" i="6"/>
  <c r="D33" i="6"/>
  <c r="F33" i="6"/>
  <c r="B31" i="6"/>
  <c r="D31" i="6"/>
  <c r="F31" i="6"/>
  <c r="F34" i="6"/>
  <c r="B30" i="6"/>
  <c r="D30" i="6"/>
  <c r="F24" i="6"/>
  <c r="F27" i="6"/>
  <c r="F20" i="6"/>
  <c r="F19" i="6"/>
  <c r="F18" i="6"/>
  <c r="F17" i="6"/>
  <c r="B34" i="4"/>
  <c r="D34" i="4"/>
  <c r="F34" i="4"/>
  <c r="F35" i="4"/>
  <c r="B33" i="4"/>
  <c r="D33" i="4"/>
  <c r="B32" i="4"/>
  <c r="D32" i="4"/>
  <c r="B31" i="4"/>
  <c r="D31" i="4"/>
  <c r="F26" i="4"/>
  <c r="F25" i="4"/>
  <c r="F28" i="4"/>
  <c r="F21" i="4"/>
  <c r="F20" i="4"/>
  <c r="F19" i="4"/>
  <c r="F18" i="4"/>
  <c r="F17" i="4"/>
  <c r="F12" i="4"/>
  <c r="F11" i="4"/>
  <c r="F10" i="4"/>
  <c r="F9" i="4"/>
  <c r="F8" i="4"/>
  <c r="F13" i="4"/>
  <c r="B34" i="3"/>
  <c r="D34" i="3"/>
  <c r="F34" i="3"/>
  <c r="F35" i="3"/>
  <c r="B33" i="3"/>
  <c r="D33" i="3"/>
  <c r="B32" i="3"/>
  <c r="D32" i="3"/>
  <c r="B31" i="3"/>
  <c r="D31" i="3"/>
  <c r="F25" i="3"/>
  <c r="F28" i="3"/>
  <c r="F21" i="3"/>
  <c r="F20" i="3"/>
  <c r="F19" i="3"/>
  <c r="F18" i="3"/>
  <c r="F17" i="3"/>
  <c r="F12" i="3"/>
  <c r="F11" i="3"/>
  <c r="F10" i="3"/>
  <c r="F9" i="3"/>
  <c r="F8" i="3"/>
  <c r="F13" i="3"/>
  <c r="B34" i="2"/>
  <c r="D34" i="2"/>
  <c r="F34" i="2"/>
  <c r="B33" i="2"/>
  <c r="D33" i="2"/>
  <c r="B32" i="2"/>
  <c r="D32" i="2"/>
  <c r="F32" i="2"/>
  <c r="F35" i="2"/>
  <c r="B31" i="2"/>
  <c r="D31" i="2"/>
  <c r="F25" i="2"/>
  <c r="F28" i="2"/>
  <c r="F21" i="2"/>
  <c r="F20" i="2"/>
  <c r="F19" i="2"/>
  <c r="F18" i="2"/>
  <c r="F17" i="2"/>
  <c r="F12" i="2"/>
  <c r="F11" i="2"/>
  <c r="D10" i="2"/>
  <c r="F10" i="2"/>
  <c r="D9" i="2"/>
  <c r="F9" i="2"/>
  <c r="D8" i="2"/>
  <c r="F8" i="2"/>
  <c r="F13" i="2"/>
  <c r="D34" i="1"/>
  <c r="F34" i="1"/>
  <c r="F35" i="1"/>
  <c r="D33" i="1"/>
  <c r="D32" i="1"/>
  <c r="D31" i="1"/>
  <c r="F25" i="1"/>
  <c r="F28" i="1"/>
  <c r="F21" i="1"/>
  <c r="F20" i="1"/>
  <c r="F19" i="1"/>
  <c r="F18" i="1"/>
  <c r="F17" i="1"/>
  <c r="F12" i="1"/>
  <c r="F11" i="1"/>
  <c r="F10" i="1"/>
  <c r="F9" i="1"/>
  <c r="F8" i="1"/>
  <c r="F13" i="1"/>
  <c r="D16" i="26"/>
  <c r="F16" i="26"/>
  <c r="F22" i="26"/>
  <c r="F37" i="26"/>
  <c r="F35" i="17"/>
  <c r="D16" i="1"/>
  <c r="F16" i="1"/>
  <c r="F22" i="1"/>
  <c r="F37" i="1"/>
  <c r="D16" i="8"/>
  <c r="F16" i="8"/>
  <c r="F22" i="8"/>
  <c r="F37" i="8"/>
  <c r="D16" i="25"/>
  <c r="F16" i="25"/>
  <c r="F22" i="25"/>
  <c r="F37" i="25"/>
  <c r="D16" i="24"/>
  <c r="F16" i="24"/>
  <c r="F22" i="24"/>
  <c r="F37" i="24"/>
  <c r="F35" i="12"/>
  <c r="D16" i="31"/>
  <c r="F16" i="31"/>
  <c r="F22" i="31"/>
  <c r="F37" i="31"/>
  <c r="D16" i="2"/>
  <c r="F16" i="2"/>
  <c r="F22" i="2"/>
  <c r="F37" i="2"/>
  <c r="D16" i="3"/>
  <c r="F16" i="3"/>
  <c r="F22" i="3"/>
  <c r="F37" i="3"/>
  <c r="D15" i="27"/>
  <c r="F15" i="27"/>
  <c r="F20" i="27"/>
  <c r="F35" i="27"/>
  <c r="D16" i="4"/>
  <c r="F16" i="4"/>
  <c r="F22" i="4"/>
  <c r="F37" i="4"/>
  <c r="D16" i="29"/>
  <c r="F16" i="29"/>
  <c r="F22" i="29"/>
  <c r="F37" i="29"/>
  <c r="D16" i="10"/>
  <c r="F16" i="10"/>
  <c r="F22" i="10"/>
  <c r="F37" i="10"/>
  <c r="D16" i="6"/>
  <c r="F16" i="6"/>
  <c r="F21" i="6"/>
  <c r="F36" i="6"/>
  <c r="D16" i="22"/>
  <c r="F16" i="22"/>
  <c r="F22" i="22"/>
  <c r="F37" i="22"/>
  <c r="D16" i="11"/>
  <c r="F16" i="11"/>
  <c r="F22" i="11"/>
  <c r="F37" i="11"/>
  <c r="D16" i="23"/>
  <c r="F16" i="23"/>
  <c r="F22" i="23"/>
  <c r="F37" i="23"/>
  <c r="F35" i="13"/>
  <c r="F37" i="13"/>
  <c r="F35" i="14"/>
  <c r="F35" i="15"/>
  <c r="F35" i="16"/>
  <c r="F35" i="30"/>
  <c r="D16" i="30"/>
  <c r="F16" i="30"/>
  <c r="F22" i="30"/>
  <c r="F37" i="30"/>
  <c r="D16" i="16"/>
  <c r="F16" i="16"/>
  <c r="F22" i="16"/>
  <c r="F37" i="16"/>
  <c r="D16" i="15"/>
  <c r="F16" i="15"/>
  <c r="F22" i="15"/>
  <c r="F37" i="15"/>
  <c r="D16" i="14"/>
  <c r="F16" i="14"/>
  <c r="F22" i="14"/>
  <c r="F37" i="14"/>
  <c r="D16" i="12"/>
  <c r="F16" i="12"/>
  <c r="F22" i="12"/>
  <c r="F37" i="12"/>
</calcChain>
</file>

<file path=xl/sharedStrings.xml><?xml version="1.0" encoding="utf-8"?>
<sst xmlns="http://schemas.openxmlformats.org/spreadsheetml/2006/main" count="1613" uniqueCount="179">
  <si>
    <t>ANÁLISIS DE PRECIOS UNITARIOS</t>
  </si>
  <si>
    <r>
      <t>OBRA:</t>
    </r>
    <r>
      <rPr>
        <sz val="8"/>
        <rFont val="Calibri"/>
        <family val="2"/>
        <scheme val="minor"/>
      </rPr>
      <t xml:space="preserve">  </t>
    </r>
  </si>
  <si>
    <r>
      <t>ÍTEM</t>
    </r>
    <r>
      <rPr>
        <sz val="8"/>
        <rFont val="Calibri"/>
        <family val="2"/>
        <scheme val="minor"/>
      </rPr>
      <t xml:space="preserve">: </t>
    </r>
  </si>
  <si>
    <t>1.1</t>
  </si>
  <si>
    <t xml:space="preserve">DESCRIPCIÓN:  </t>
  </si>
  <si>
    <t>Excavación manual 0-2 m material heterogéneo</t>
  </si>
  <si>
    <r>
      <t>UNIDAD</t>
    </r>
    <r>
      <rPr>
        <sz val="8"/>
        <rFont val="Calibri"/>
        <family val="2"/>
        <scheme val="minor"/>
      </rPr>
      <t>:</t>
    </r>
  </si>
  <si>
    <t>m3</t>
  </si>
  <si>
    <t>FECHA:</t>
  </si>
  <si>
    <t>1. MATERIALES</t>
  </si>
  <si>
    <t>DESCRIPCIÓN</t>
  </si>
  <si>
    <t>UNIDAD</t>
  </si>
  <si>
    <t>CANTIDAD</t>
  </si>
  <si>
    <t>VR. UNITARIO</t>
  </si>
  <si>
    <t>VR. TOTAL</t>
  </si>
  <si>
    <t>TOTAL</t>
  </si>
  <si>
    <t>2. EQUIPOS</t>
  </si>
  <si>
    <t>TIPO</t>
  </si>
  <si>
    <t>TARIFA/DÍA</t>
  </si>
  <si>
    <t>RENDIMIENTO</t>
  </si>
  <si>
    <t>VR. PARCIAL</t>
  </si>
  <si>
    <t>Herramienta menor</t>
  </si>
  <si>
    <t>3. TRANSPORTE</t>
  </si>
  <si>
    <t>MATERIAL</t>
  </si>
  <si>
    <t xml:space="preserve">TARIFA </t>
  </si>
  <si>
    <t>VR PARCIAL</t>
  </si>
  <si>
    <t>VR TOTAL</t>
  </si>
  <si>
    <t>Acarreo interno</t>
  </si>
  <si>
    <t>4. MANO DE OBRA</t>
  </si>
  <si>
    <t>TRABAJADOR</t>
  </si>
  <si>
    <t>JORNAL</t>
  </si>
  <si>
    <t>PRESTACIONES</t>
  </si>
  <si>
    <t>M. de O Oficial de 1A</t>
  </si>
  <si>
    <t>M. de O Oficial de 2A</t>
  </si>
  <si>
    <t>M. de O Ayudante Entendido</t>
  </si>
  <si>
    <t>M. de O Ayudante Raso</t>
  </si>
  <si>
    <t>TOTAL COSTO DIRECTO</t>
  </si>
  <si>
    <t>1.2</t>
  </si>
  <si>
    <t>Entibado temporal</t>
  </si>
  <si>
    <t>m2</t>
  </si>
  <si>
    <t>Telera de 0.90 x 1.35</t>
  </si>
  <si>
    <t>und</t>
  </si>
  <si>
    <t>Taco redondo</t>
  </si>
  <si>
    <t>Can zunchado</t>
  </si>
  <si>
    <t>1.3</t>
  </si>
  <si>
    <t>Llenos en material proveniente de excavación</t>
  </si>
  <si>
    <t>M3</t>
  </si>
  <si>
    <t>Combustible</t>
  </si>
  <si>
    <t>gln</t>
  </si>
  <si>
    <t>Vibrocompactador manual</t>
  </si>
  <si>
    <t>canguro</t>
  </si>
  <si>
    <t>1.4</t>
  </si>
  <si>
    <t>Llenos en material seleccionado</t>
  </si>
  <si>
    <t>Material de lleno</t>
  </si>
  <si>
    <t>Transporte de material</t>
  </si>
  <si>
    <t>1.5</t>
  </si>
  <si>
    <t>1.6</t>
  </si>
  <si>
    <t>Suministro, transporte e instalación de tubería PVC - S 6" para domiciliaria de aguas residuales</t>
  </si>
  <si>
    <t>ml</t>
  </si>
  <si>
    <t>Tubería PVC - S 6"</t>
  </si>
  <si>
    <t>glb</t>
  </si>
  <si>
    <t>1.7</t>
  </si>
  <si>
    <t>1.8</t>
  </si>
  <si>
    <t>1.9</t>
  </si>
  <si>
    <t>1.10</t>
  </si>
  <si>
    <t>Suministro, transporte e instalación de Silla Yee de 6" a 10"</t>
  </si>
  <si>
    <t>1.11</t>
  </si>
  <si>
    <t>Suministro, transporte e instalación de Collarín de derivación para domiciliarias de 2" a 1/2"</t>
  </si>
  <si>
    <t>1.12</t>
  </si>
  <si>
    <t>Suministro, transporte e instalación de caja de paso en concreto f'c = 21 Mpa, para acometida de alcantarilado en casa</t>
  </si>
  <si>
    <t>1.13</t>
  </si>
  <si>
    <t>Diferencial 3 ton</t>
  </si>
  <si>
    <t>1.14</t>
  </si>
  <si>
    <t>1.15</t>
  </si>
  <si>
    <t>Tapa en plástico reciclado según norma EPM</t>
  </si>
  <si>
    <t>Cuello en plástico reciclado según norma EPM</t>
  </si>
  <si>
    <t>1.16</t>
  </si>
  <si>
    <t>Formaleta</t>
  </si>
  <si>
    <t>2.1</t>
  </si>
  <si>
    <t xml:space="preserve">Localización, trazado y replanteo </t>
  </si>
  <si>
    <t>Estacas, clavos, pintura</t>
  </si>
  <si>
    <t>Estación</t>
  </si>
  <si>
    <t>Interno</t>
  </si>
  <si>
    <t>M. de O. Comisión de topografía</t>
  </si>
  <si>
    <t>2.2</t>
  </si>
  <si>
    <t>2.3</t>
  </si>
  <si>
    <t>2.4</t>
  </si>
  <si>
    <t>Motoniveladora</t>
  </si>
  <si>
    <t>Vibrocompactador 10 toneladas</t>
  </si>
  <si>
    <t>2.5</t>
  </si>
  <si>
    <t>Transporte hasta disposición final</t>
  </si>
  <si>
    <t>2.6</t>
  </si>
  <si>
    <t>Suministro, transporte y colocación de cordón prefabricado de 15 x 45</t>
  </si>
  <si>
    <t>Cordón prefabricado h = 0.45 mt</t>
  </si>
  <si>
    <t>2.7</t>
  </si>
  <si>
    <t>Afirmado</t>
  </si>
  <si>
    <t>2.8</t>
  </si>
  <si>
    <t>2.9</t>
  </si>
  <si>
    <t>kg</t>
  </si>
  <si>
    <t>Acero de refuerzo</t>
  </si>
  <si>
    <t>Alambre de amarre</t>
  </si>
  <si>
    <t>Grasa</t>
  </si>
  <si>
    <t>Rejilla para sumidero tipo B</t>
  </si>
  <si>
    <t>Concretadora</t>
  </si>
  <si>
    <t>Vibrador</t>
  </si>
  <si>
    <t>Suministro, transporte e instalación de tubería Novafort para sumideros 8"</t>
  </si>
  <si>
    <t>Tubería Novafort 8"</t>
  </si>
  <si>
    <t>Hidrosello Novafort</t>
  </si>
  <si>
    <t>Grasa para instalación de tubería</t>
  </si>
  <si>
    <t>Desencofrante</t>
  </si>
  <si>
    <t>MANTENIMIENTO Y REPARACIÓN DE PAVIMENTO FLEXIBLE EN LA VÍA DE INGRESO DEL MUNICIPIO DE FRONTINO, DEPARTAMENTO DE ANTIOQUIA</t>
  </si>
  <si>
    <t>Localización, trazado y replanteo</t>
  </si>
  <si>
    <t>Estacas, pintura, puntillas</t>
  </si>
  <si>
    <t>Equipo de localización</t>
  </si>
  <si>
    <t>Estación total</t>
  </si>
  <si>
    <t>Comisión de topografía</t>
  </si>
  <si>
    <t>Demolición de sumidero existente</t>
  </si>
  <si>
    <t>Taladro demoledor</t>
  </si>
  <si>
    <t>Demolición de MH existente</t>
  </si>
  <si>
    <t>Accesorios (Codos C x C)</t>
  </si>
  <si>
    <t>Estopa</t>
  </si>
  <si>
    <t>Silla Tee con KIT, incluye abrazaderas y adhesivo</t>
  </si>
  <si>
    <t>Concreto f'c = 21 Mpa</t>
  </si>
  <si>
    <t>Formelta en madera para caja de paso (6 usos)</t>
  </si>
  <si>
    <t>Suministro, transporte e instalación de tubería PF + UAD de 1/2" para suministro de agua potable, incluye accesorios</t>
  </si>
  <si>
    <t>Tubería PF + UAD 1/2" para domiciliaria</t>
  </si>
  <si>
    <t>Adaptador macho 1/2" para domiciliaria</t>
  </si>
  <si>
    <t>Collarín de derivación con inserto metálico 2" a 1/2"</t>
  </si>
  <si>
    <t>Suministro, transporte e instalación de Collarín de derivación para domiciliarias de 3" a 1/2"</t>
  </si>
  <si>
    <t>Suministro, transporte e instalación de tapa y cuello para cilindro de MH en plástico reciclado según norma EPM</t>
  </si>
  <si>
    <t>1.17</t>
  </si>
  <si>
    <t>Suministro, transporte e instalación de cilindro para MH en concreto f`c = 21 Mpa. D = 1.2 mt, h = 1 mt</t>
  </si>
  <si>
    <t>Suministro, transporte e instalación de cono para MH en concreto f'c = 21 Mpa. D = 1.2 mt</t>
  </si>
  <si>
    <t>Cilindro para MH en concreto f'c = 21 Mpa, D = 1.2 mt, h = 1 mt</t>
  </si>
  <si>
    <t xml:space="preserve">Cono en concreto f'c = 21 Mpa para MH </t>
  </si>
  <si>
    <t>Concreto f'c = 21 Mpa para base y cañuela</t>
  </si>
  <si>
    <t>Suministro, transporte e instalación de concreto f'c = 21 Mpa para base y cañuela para MH en concreto D = 1.2 mt</t>
  </si>
  <si>
    <t>1.18</t>
  </si>
  <si>
    <t>1.19</t>
  </si>
  <si>
    <t>1.20</t>
  </si>
  <si>
    <t>Suministro, transporte e instalación de sumidero tipo B, incluye formaleta, mano de obra, concreto 21 Mpa, reja según norma EPM</t>
  </si>
  <si>
    <t>Extensión encauchetada 3 líneas calibre 8, 50 ml</t>
  </si>
  <si>
    <t xml:space="preserve">Concreto f'c = 21 Mpa </t>
  </si>
  <si>
    <t>1.21</t>
  </si>
  <si>
    <t>Adecuación y empalme de MH para tubería Novafort de sumideros, incluye perforación, resane o emboquillado</t>
  </si>
  <si>
    <t>Concreto 21 Mpa</t>
  </si>
  <si>
    <t>Taladro demoledor elécrico</t>
  </si>
  <si>
    <t>Conformación, compactación y cereo de subrasante</t>
  </si>
  <si>
    <t>Suministro, transporte, distribución, colocación, conformación y compactación mecánica de material de afirmado para estructura de carpeta de rodadura y/o reemplazos de suelos en mal estado, aprobado por la interventoría, pagado por metro Cúbico (M³) y medido en sitio. La evacuación del material sobrante se pagará en el ítem respectivo.</t>
  </si>
  <si>
    <t>Agua</t>
  </si>
  <si>
    <t>lt</t>
  </si>
  <si>
    <t>Motoniveladora (Incluye combustible)</t>
  </si>
  <si>
    <t>Compactador (Incluye combustible)</t>
  </si>
  <si>
    <t>Suministro, transporte e instalación de imprimante con emulsión asfáltica catiónica de rompimiento lento tipo CRL 1 diluida en agua hasta obtener una concentración del 40% en dosificación de 0.6 a 1.0 litro por metro cuadrado.</t>
  </si>
  <si>
    <t>Emulsión asflatica CRL 1</t>
  </si>
  <si>
    <t>Carrotanque irrigador</t>
  </si>
  <si>
    <t>Suministro, transporte e instalación mecánica y compactación en dos capas de mezcla asfáltica de rodadura MDC-19 , e = 0.12 mt, según diseño aportada por la Secretaria de obras Planeación del Municipio de Frontino. La mezcla asfáltica debe cumplir con las normas y especificaciones  del INVIAS</t>
  </si>
  <si>
    <t>Mezcla asfáltica densa en caliente MDC 19</t>
  </si>
  <si>
    <t>hr</t>
  </si>
  <si>
    <t>ton</t>
  </si>
  <si>
    <t>Compactador neumático de Potencia 70 HP, peso de 13 ton</t>
  </si>
  <si>
    <t>Compactador de rodillo potencia: 99 hp, peso: 8 toneladas</t>
  </si>
  <si>
    <t>Terminadora de asfalto (Finisher), potencia en el volante 174 HP, R=20M3/H, velocidad de desplazamiento 114 m/min</t>
  </si>
  <si>
    <t>Transporte de asfalto desde planta Medellín</t>
  </si>
  <si>
    <t>m3 - km</t>
  </si>
  <si>
    <t>1.22</t>
  </si>
  <si>
    <t>Cargue, transporte y botada de material sobrante hasta sitio de disposición final</t>
  </si>
  <si>
    <t>Derecho de botadero</t>
  </si>
  <si>
    <t>Mortero de pega 1:4</t>
  </si>
  <si>
    <t>Material granular para filtro</t>
  </si>
  <si>
    <t>Tubería perforada 4" para filtro</t>
  </si>
  <si>
    <t>Geotextil NT 1800</t>
  </si>
  <si>
    <t>Construcción de filtro en triturado 3" - 3/4", tubería perforada Ø 4" y Geotextil NT 1800 de 0,50m x 0,60m. Incluye excavación, transporte interno y todo lo necesario para su correcto funcionamiento.</t>
  </si>
  <si>
    <t xml:space="preserve">Formaleta en madera </t>
  </si>
  <si>
    <t>Suministro, transporte e instalación de acero de refuerzo para obras de drenaje. Incluye alambre de amarre, mano de obra y figuración</t>
  </si>
  <si>
    <t>Concreto de 3,000 psi para obras de drenaje y todas las demás requeridas por la interventoría según diseños y previa revisión de la supervision del contrato. Incluye formaletería, desencofrado, hidratación, curado, ensayos, acarreos internos y todo el equipo y las herramientas necesariaso para su correcto funcionamiento a satisfacción de la supervision del Contrato.</t>
  </si>
  <si>
    <t>Concreto f'c = 3000 PSI para obras de drenaje</t>
  </si>
  <si>
    <t>MEJORAMIENTO Y REPOSICIÓN DE LA REDES HIDROSANITARIAS EN EL SECTOR LAS MERCEDES DEL MUNICIPIO DE FRONTINO, CON ADECUACIÓN DE LA CAPA DE RODADURA DE LA ZONA INTERVENIDA</t>
  </si>
  <si>
    <t>MEJORAMIENTO Y REPOSICIÓN DE LA REDES HIDROSANITARIAS EN EL SECTOR LAS MERCEDES DEL MUNICIPIO DE FRONTINO, CON ADECUACIÓN DE LA CAPA DE RODADURA DE LA ZONA INTERVENIDA DE ANTIOQUIA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</si>
</sst>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a_-;\-* #,##0.00\ _p_t_a_-;_-* &quot;-&quot;??\ _p_t_a_-;_-@_-"/>
    <numFmt numFmtId="165" formatCode="_-* #,##0.00000_-;\-* #,##0.00000_-;_-* &quot;-&quot;???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u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3" fillId="0" borderId="0" xfId="0" applyFont="1"/>
    <xf numFmtId="4" fontId="4" fillId="0" borderId="0" xfId="1" applyNumberFormat="1" applyFont="1" applyAlignment="1">
      <alignment vertical="center"/>
    </xf>
    <xf numFmtId="164" fontId="4" fillId="0" borderId="0" xfId="2" applyNumberFormat="1" applyFont="1" applyFill="1" applyAlignment="1">
      <alignment vertical="center"/>
    </xf>
    <xf numFmtId="4" fontId="2" fillId="0" borderId="4" xfId="1" applyNumberFormat="1" applyFont="1" applyBorder="1" applyAlignment="1">
      <alignment vertical="center" wrapText="1"/>
    </xf>
    <xf numFmtId="4" fontId="2" fillId="0" borderId="5" xfId="1" applyNumberFormat="1" applyFont="1" applyBorder="1" applyAlignment="1">
      <alignment horizontal="right" vertical="center" wrapText="1"/>
    </xf>
    <xf numFmtId="0" fontId="4" fillId="0" borderId="6" xfId="2" applyFont="1" applyFill="1" applyBorder="1" applyAlignment="1">
      <alignment horizontal="center" vertical="center" wrapText="1"/>
    </xf>
    <xf numFmtId="4" fontId="2" fillId="0" borderId="7" xfId="1" applyNumberFormat="1" applyFont="1" applyBorder="1" applyAlignment="1">
      <alignment vertical="center" wrapText="1"/>
    </xf>
    <xf numFmtId="4" fontId="2" fillId="0" borderId="8" xfId="1" applyNumberFormat="1" applyFont="1" applyBorder="1" applyAlignment="1">
      <alignment horizontal="right" vertical="center" wrapText="1"/>
    </xf>
    <xf numFmtId="164" fontId="4" fillId="0" borderId="9" xfId="2" applyNumberFormat="1" applyFont="1" applyFill="1" applyBorder="1" applyAlignment="1">
      <alignment horizontal="center" vertical="center" wrapText="1"/>
    </xf>
    <xf numFmtId="4" fontId="2" fillId="0" borderId="10" xfId="1" applyNumberFormat="1" applyFont="1" applyBorder="1" applyAlignment="1">
      <alignment vertical="center" wrapText="1"/>
    </xf>
    <xf numFmtId="0" fontId="4" fillId="0" borderId="11" xfId="1" applyFont="1" applyBorder="1" applyAlignment="1">
      <alignment vertical="center"/>
    </xf>
    <xf numFmtId="4" fontId="2" fillId="0" borderId="11" xfId="1" applyNumberFormat="1" applyFont="1" applyBorder="1" applyAlignment="1">
      <alignment vertical="center" wrapText="1"/>
    </xf>
    <xf numFmtId="4" fontId="2" fillId="0" borderId="11" xfId="1" applyNumberFormat="1" applyFont="1" applyBorder="1" applyAlignment="1">
      <alignment horizontal="right" vertical="center" wrapText="1"/>
    </xf>
    <xf numFmtId="164" fontId="4" fillId="0" borderId="12" xfId="2" applyNumberFormat="1" applyFont="1" applyFill="1" applyBorder="1" applyAlignment="1">
      <alignment horizontal="left" vertical="center" wrapText="1"/>
    </xf>
    <xf numFmtId="4" fontId="2" fillId="0" borderId="2" xfId="1" applyNumberFormat="1" applyFont="1" applyBorder="1" applyAlignment="1">
      <alignment vertical="center" wrapText="1"/>
    </xf>
    <xf numFmtId="4" fontId="2" fillId="0" borderId="0" xfId="1" applyNumberFormat="1" applyFont="1" applyAlignment="1">
      <alignment vertical="center"/>
    </xf>
    <xf numFmtId="4" fontId="2" fillId="0" borderId="4" xfId="1" applyNumberFormat="1" applyFont="1" applyBorder="1" applyAlignment="1">
      <alignment horizontal="center" vertical="center" wrapText="1"/>
    </xf>
    <xf numFmtId="4" fontId="2" fillId="0" borderId="13" xfId="1" applyNumberFormat="1" applyFont="1" applyBorder="1" applyAlignment="1">
      <alignment horizontal="center" vertical="center"/>
    </xf>
    <xf numFmtId="4" fontId="2" fillId="0" borderId="14" xfId="1" applyNumberFormat="1" applyFont="1" applyBorder="1" applyAlignment="1">
      <alignment horizontal="center" vertical="center"/>
    </xf>
    <xf numFmtId="164" fontId="2" fillId="0" borderId="15" xfId="2" applyNumberFormat="1" applyFont="1" applyFill="1" applyBorder="1" applyAlignment="1">
      <alignment horizontal="center" vertical="center"/>
    </xf>
    <xf numFmtId="4" fontId="4" fillId="0" borderId="7" xfId="1" applyNumberFormat="1" applyFont="1" applyBorder="1" applyAlignment="1">
      <alignment vertical="center" wrapText="1"/>
    </xf>
    <xf numFmtId="4" fontId="4" fillId="0" borderId="17" xfId="1" applyNumberFormat="1" applyFont="1" applyBorder="1" applyAlignment="1">
      <alignment horizontal="center" vertical="center"/>
    </xf>
    <xf numFmtId="4" fontId="4" fillId="0" borderId="18" xfId="1" applyNumberFormat="1" applyFont="1" applyBorder="1" applyAlignment="1">
      <alignment vertical="center"/>
    </xf>
    <xf numFmtId="164" fontId="4" fillId="0" borderId="19" xfId="2" applyNumberFormat="1" applyFont="1" applyFill="1" applyBorder="1" applyAlignment="1">
      <alignment vertical="center"/>
    </xf>
    <xf numFmtId="4" fontId="4" fillId="0" borderId="20" xfId="1" applyNumberFormat="1" applyFont="1" applyBorder="1" applyAlignment="1">
      <alignment horizontal="center" vertical="center"/>
    </xf>
    <xf numFmtId="4" fontId="4" fillId="0" borderId="20" xfId="1" applyNumberFormat="1" applyFont="1" applyBorder="1" applyAlignment="1">
      <alignment vertical="center"/>
    </xf>
    <xf numFmtId="4" fontId="4" fillId="0" borderId="21" xfId="1" applyNumberFormat="1" applyFont="1" applyBorder="1" applyAlignment="1">
      <alignment horizontal="center" vertical="center"/>
    </xf>
    <xf numFmtId="4" fontId="4" fillId="0" borderId="21" xfId="1" applyNumberFormat="1" applyFont="1" applyBorder="1" applyAlignment="1">
      <alignment horizontal="right" vertical="center"/>
    </xf>
    <xf numFmtId="164" fontId="4" fillId="0" borderId="22" xfId="2" applyNumberFormat="1" applyFont="1" applyFill="1" applyBorder="1" applyAlignment="1">
      <alignment horizontal="right" vertical="center"/>
    </xf>
    <xf numFmtId="4" fontId="4" fillId="0" borderId="10" xfId="1" applyNumberFormat="1" applyFont="1" applyBorder="1" applyAlignment="1">
      <alignment vertical="center" wrapText="1"/>
    </xf>
    <xf numFmtId="4" fontId="4" fillId="0" borderId="24" xfId="1" applyNumberFormat="1" applyFont="1" applyBorder="1" applyAlignment="1">
      <alignment vertical="center"/>
    </xf>
    <xf numFmtId="4" fontId="2" fillId="0" borderId="24" xfId="1" applyNumberFormat="1" applyFont="1" applyBorder="1" applyAlignment="1">
      <alignment horizontal="right" vertical="center"/>
    </xf>
    <xf numFmtId="164" fontId="2" fillId="0" borderId="25" xfId="2" applyNumberFormat="1" applyFont="1" applyFill="1" applyBorder="1" applyAlignment="1">
      <alignment vertical="center"/>
    </xf>
    <xf numFmtId="4" fontId="2" fillId="0" borderId="26" xfId="1" applyNumberFormat="1" applyFont="1" applyBorder="1" applyAlignment="1">
      <alignment vertical="center" wrapText="1"/>
    </xf>
    <xf numFmtId="0" fontId="4" fillId="0" borderId="0" xfId="1" applyFont="1" applyAlignment="1">
      <alignment vertical="center"/>
    </xf>
    <xf numFmtId="4" fontId="4" fillId="0" borderId="7" xfId="1" applyNumberFormat="1" applyFont="1" applyBorder="1" applyAlignment="1">
      <alignment horizontal="left" vertical="center" wrapText="1"/>
    </xf>
    <xf numFmtId="164" fontId="4" fillId="0" borderId="27" xfId="2" applyNumberFormat="1" applyFont="1" applyFill="1" applyBorder="1" applyAlignment="1">
      <alignment horizontal="right" vertical="center"/>
    </xf>
    <xf numFmtId="164" fontId="4" fillId="0" borderId="27" xfId="2" applyNumberFormat="1" applyFont="1" applyFill="1" applyBorder="1" applyAlignment="1">
      <alignment vertical="center"/>
    </xf>
    <xf numFmtId="4" fontId="2" fillId="0" borderId="26" xfId="1" applyNumberFormat="1" applyFont="1" applyBorder="1" applyAlignment="1">
      <alignment horizontal="left" vertical="center"/>
    </xf>
    <xf numFmtId="4" fontId="4" fillId="0" borderId="24" xfId="1" applyNumberFormat="1" applyFont="1" applyBorder="1" applyAlignment="1">
      <alignment horizontal="center" vertical="center"/>
    </xf>
    <xf numFmtId="4" fontId="2" fillId="0" borderId="28" xfId="1" applyNumberFormat="1" applyFont="1" applyBorder="1" applyAlignment="1">
      <alignment horizontal="center" vertical="center"/>
    </xf>
    <xf numFmtId="4" fontId="4" fillId="0" borderId="29" xfId="1" applyNumberFormat="1" applyFont="1" applyBorder="1" applyAlignment="1">
      <alignment vertical="center" wrapText="1"/>
    </xf>
    <xf numFmtId="10" fontId="4" fillId="0" borderId="20" xfId="3" applyNumberFormat="1" applyFont="1" applyFill="1" applyBorder="1" applyAlignment="1">
      <alignment horizontal="center" vertical="center"/>
    </xf>
    <xf numFmtId="164" fontId="4" fillId="0" borderId="20" xfId="2" applyNumberFormat="1" applyFont="1" applyFill="1" applyBorder="1" applyAlignment="1">
      <alignment horizontal="center" vertical="center"/>
    </xf>
    <xf numFmtId="4" fontId="4" fillId="0" borderId="30" xfId="1" applyNumberFormat="1" applyFont="1" applyBorder="1" applyAlignment="1">
      <alignment vertical="center" wrapText="1"/>
    </xf>
    <xf numFmtId="4" fontId="4" fillId="0" borderId="31" xfId="1" applyNumberFormat="1" applyFont="1" applyBorder="1" applyAlignment="1">
      <alignment vertical="center"/>
    </xf>
    <xf numFmtId="0" fontId="5" fillId="0" borderId="0" xfId="0" applyFont="1"/>
    <xf numFmtId="10" fontId="3" fillId="0" borderId="0" xfId="0" applyNumberFormat="1" applyFont="1"/>
    <xf numFmtId="44" fontId="3" fillId="0" borderId="0" xfId="0" applyNumberFormat="1" applyFont="1"/>
    <xf numFmtId="164" fontId="2" fillId="0" borderId="3" xfId="2" applyNumberFormat="1" applyFont="1" applyFill="1" applyBorder="1" applyAlignment="1">
      <alignment vertical="center"/>
    </xf>
    <xf numFmtId="4" fontId="4" fillId="0" borderId="29" xfId="0" applyNumberFormat="1" applyFont="1" applyBorder="1" applyAlignment="1">
      <alignment vertical="center" wrapText="1"/>
    </xf>
    <xf numFmtId="10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vertical="center" wrapText="1"/>
    </xf>
    <xf numFmtId="10" fontId="4" fillId="0" borderId="17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vertical="center" wrapText="1"/>
    </xf>
    <xf numFmtId="165" fontId="3" fillId="0" borderId="0" xfId="0" applyNumberFormat="1" applyFont="1"/>
    <xf numFmtId="4" fontId="4" fillId="0" borderId="20" xfId="1" applyNumberFormat="1" applyFont="1" applyBorder="1" applyAlignment="1">
      <alignment horizontal="right" vertical="center"/>
    </xf>
    <xf numFmtId="9" fontId="4" fillId="0" borderId="20" xfId="3" applyFont="1" applyFill="1" applyBorder="1" applyAlignment="1">
      <alignment horizontal="center" vertical="center"/>
    </xf>
    <xf numFmtId="4" fontId="4" fillId="0" borderId="30" xfId="1" applyNumberFormat="1" applyFont="1" applyBorder="1" applyAlignment="1">
      <alignment vertical="center"/>
    </xf>
    <xf numFmtId="0" fontId="3" fillId="0" borderId="0" xfId="4"/>
    <xf numFmtId="4" fontId="6" fillId="0" borderId="24" xfId="1" applyNumberFormat="1" applyFont="1" applyBorder="1" applyAlignment="1">
      <alignment horizontal="right" vertical="center"/>
    </xf>
    <xf numFmtId="4" fontId="7" fillId="0" borderId="20" xfId="1" applyNumberFormat="1" applyFont="1" applyBorder="1" applyAlignment="1">
      <alignment vertical="center"/>
    </xf>
    <xf numFmtId="43" fontId="3" fillId="0" borderId="0" xfId="0" applyNumberFormat="1" applyFont="1"/>
    <xf numFmtId="4" fontId="4" fillId="0" borderId="7" xfId="1" applyNumberFormat="1" applyFont="1" applyBorder="1" applyAlignment="1">
      <alignment horizontal="left" vertical="center" wrapText="1"/>
    </xf>
    <xf numFmtId="4" fontId="4" fillId="0" borderId="16" xfId="1" applyNumberFormat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left" vertical="center" wrapText="1"/>
    </xf>
    <xf numFmtId="164" fontId="4" fillId="0" borderId="8" xfId="2" applyNumberFormat="1" applyFont="1" applyFill="1" applyBorder="1" applyAlignment="1">
      <alignment horizontal="left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4" fontId="2" fillId="0" borderId="13" xfId="1" applyNumberFormat="1" applyFont="1" applyBorder="1" applyAlignment="1">
      <alignment horizontal="center" vertical="center" wrapText="1"/>
    </xf>
    <xf numFmtId="4" fontId="4" fillId="0" borderId="7" xfId="1" applyNumberFormat="1" applyFont="1" applyBorder="1" applyAlignment="1">
      <alignment vertical="center" wrapText="1"/>
    </xf>
    <xf numFmtId="4" fontId="4" fillId="0" borderId="16" xfId="1" applyNumberFormat="1" applyFont="1" applyBorder="1" applyAlignment="1">
      <alignment vertical="center" wrapText="1"/>
    </xf>
    <xf numFmtId="4" fontId="4" fillId="0" borderId="7" xfId="1" applyNumberFormat="1" applyFont="1" applyBorder="1" applyAlignment="1">
      <alignment horizontal="left" vertical="center"/>
    </xf>
    <xf numFmtId="4" fontId="4" fillId="0" borderId="16" xfId="1" applyNumberFormat="1" applyFont="1" applyBorder="1" applyAlignment="1">
      <alignment horizontal="left" vertical="center"/>
    </xf>
    <xf numFmtId="4" fontId="4" fillId="0" borderId="10" xfId="1" applyNumberFormat="1" applyFont="1" applyBorder="1" applyAlignment="1">
      <alignment vertical="center" wrapText="1"/>
    </xf>
    <xf numFmtId="4" fontId="4" fillId="0" borderId="23" xfId="1" applyNumberFormat="1" applyFont="1" applyBorder="1" applyAlignment="1">
      <alignment vertical="center" wrapText="1"/>
    </xf>
    <xf numFmtId="4" fontId="2" fillId="0" borderId="2" xfId="1" applyNumberFormat="1" applyFont="1" applyBorder="1" applyAlignment="1">
      <alignment horizontal="left" vertical="center" wrapText="1"/>
    </xf>
    <xf numFmtId="4" fontId="4" fillId="0" borderId="32" xfId="1" applyNumberFormat="1" applyFont="1" applyBorder="1" applyAlignment="1">
      <alignment horizontal="center" vertical="center"/>
    </xf>
    <xf numFmtId="4" fontId="4" fillId="0" borderId="23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vertical="center" wrapText="1"/>
    </xf>
    <xf numFmtId="4" fontId="2" fillId="0" borderId="2" xfId="1" applyNumberFormat="1" applyFont="1" applyBorder="1" applyAlignment="1">
      <alignment vertical="center" wrapText="1"/>
    </xf>
    <xf numFmtId="4" fontId="2" fillId="0" borderId="33" xfId="1" applyNumberFormat="1" applyFont="1" applyBorder="1" applyAlignment="1">
      <alignment vertical="center" wrapText="1"/>
    </xf>
    <xf numFmtId="4" fontId="4" fillId="0" borderId="20" xfId="1" applyNumberFormat="1" applyFont="1" applyBorder="1" applyAlignment="1">
      <alignment vertical="center" wrapText="1"/>
    </xf>
    <xf numFmtId="4" fontId="4" fillId="0" borderId="20" xfId="1" applyNumberFormat="1" applyFont="1" applyBorder="1" applyAlignment="1">
      <alignment horizontal="left" vertical="center"/>
    </xf>
    <xf numFmtId="49" fontId="4" fillId="0" borderId="8" xfId="2" applyNumberFormat="1" applyFont="1" applyFill="1" applyBorder="1" applyAlignment="1">
      <alignment horizontal="left" vertical="center" wrapText="1"/>
    </xf>
  </cellXfs>
  <cellStyles count="5">
    <cellStyle name="Millares 2 2" xfId="2" xr:uid="{57E5D749-5C3C-E642-ADA8-BA3A24DCB253}"/>
    <cellStyle name="Normal" xfId="0" builtinId="0"/>
    <cellStyle name="Normal 2" xfId="4" xr:uid="{2944D1A7-B070-074E-AF0C-B6CC54DD64F3}"/>
    <cellStyle name="Normal 4" xfId="1" xr:uid="{A463C957-8559-4245-8B4D-6E4576A1D82A}"/>
    <cellStyle name="Porcentual 3" xfId="3" xr:uid="{9CE4F6C0-EC0D-414A-BFA6-00BE52B259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8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1.xml"/><Relationship Id="rId47" Type="http://schemas.openxmlformats.org/officeDocument/2006/relationships/externalLink" Target="externalLinks/externalLink16.xml"/><Relationship Id="rId63" Type="http://schemas.openxmlformats.org/officeDocument/2006/relationships/externalLink" Target="externalLinks/externalLink32.xml"/><Relationship Id="rId68" Type="http://schemas.openxmlformats.org/officeDocument/2006/relationships/externalLink" Target="externalLinks/externalLink37.xml"/><Relationship Id="rId84" Type="http://schemas.openxmlformats.org/officeDocument/2006/relationships/externalLink" Target="externalLinks/externalLink53.xml"/><Relationship Id="rId89" Type="http://schemas.openxmlformats.org/officeDocument/2006/relationships/externalLink" Target="externalLinks/externalLink58.xml"/><Relationship Id="rId112" Type="http://schemas.openxmlformats.org/officeDocument/2006/relationships/externalLink" Target="externalLinks/externalLink81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7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53" Type="http://schemas.openxmlformats.org/officeDocument/2006/relationships/externalLink" Target="externalLinks/externalLink22.xml"/><Relationship Id="rId58" Type="http://schemas.openxmlformats.org/officeDocument/2006/relationships/externalLink" Target="externalLinks/externalLink27.xml"/><Relationship Id="rId74" Type="http://schemas.openxmlformats.org/officeDocument/2006/relationships/externalLink" Target="externalLinks/externalLink43.xml"/><Relationship Id="rId79" Type="http://schemas.openxmlformats.org/officeDocument/2006/relationships/externalLink" Target="externalLinks/externalLink48.xml"/><Relationship Id="rId102" Type="http://schemas.openxmlformats.org/officeDocument/2006/relationships/externalLink" Target="externalLinks/externalLink71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59.xml"/><Relationship Id="rId95" Type="http://schemas.openxmlformats.org/officeDocument/2006/relationships/externalLink" Target="externalLinks/externalLink6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externalLink" Target="externalLinks/externalLink12.xml"/><Relationship Id="rId48" Type="http://schemas.openxmlformats.org/officeDocument/2006/relationships/externalLink" Target="externalLinks/externalLink17.xml"/><Relationship Id="rId64" Type="http://schemas.openxmlformats.org/officeDocument/2006/relationships/externalLink" Target="externalLinks/externalLink33.xml"/><Relationship Id="rId69" Type="http://schemas.openxmlformats.org/officeDocument/2006/relationships/externalLink" Target="externalLinks/externalLink38.xml"/><Relationship Id="rId113" Type="http://schemas.openxmlformats.org/officeDocument/2006/relationships/externalLink" Target="externalLinks/externalLink82.xml"/><Relationship Id="rId118" Type="http://schemas.openxmlformats.org/officeDocument/2006/relationships/externalLink" Target="externalLinks/externalLink87.xml"/><Relationship Id="rId80" Type="http://schemas.openxmlformats.org/officeDocument/2006/relationships/externalLink" Target="externalLinks/externalLink49.xml"/><Relationship Id="rId85" Type="http://schemas.openxmlformats.org/officeDocument/2006/relationships/externalLink" Target="externalLinks/externalLink54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59" Type="http://schemas.openxmlformats.org/officeDocument/2006/relationships/externalLink" Target="externalLinks/externalLink28.xml"/><Relationship Id="rId103" Type="http://schemas.openxmlformats.org/officeDocument/2006/relationships/externalLink" Target="externalLinks/externalLink72.xml"/><Relationship Id="rId108" Type="http://schemas.openxmlformats.org/officeDocument/2006/relationships/externalLink" Target="externalLinks/externalLink77.xml"/><Relationship Id="rId54" Type="http://schemas.openxmlformats.org/officeDocument/2006/relationships/externalLink" Target="externalLinks/externalLink23.xml"/><Relationship Id="rId70" Type="http://schemas.openxmlformats.org/officeDocument/2006/relationships/externalLink" Target="externalLinks/externalLink39.xml"/><Relationship Id="rId75" Type="http://schemas.openxmlformats.org/officeDocument/2006/relationships/externalLink" Target="externalLinks/externalLink44.xml"/><Relationship Id="rId91" Type="http://schemas.openxmlformats.org/officeDocument/2006/relationships/externalLink" Target="externalLinks/externalLink60.xml"/><Relationship Id="rId96" Type="http://schemas.openxmlformats.org/officeDocument/2006/relationships/externalLink" Target="externalLinks/externalLink6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externalLink" Target="externalLinks/externalLink18.xml"/><Relationship Id="rId114" Type="http://schemas.openxmlformats.org/officeDocument/2006/relationships/externalLink" Target="externalLinks/externalLink83.xml"/><Relationship Id="rId119" Type="http://schemas.openxmlformats.org/officeDocument/2006/relationships/theme" Target="theme/theme1.xml"/><Relationship Id="rId44" Type="http://schemas.openxmlformats.org/officeDocument/2006/relationships/externalLink" Target="externalLinks/externalLink13.xml"/><Relationship Id="rId60" Type="http://schemas.openxmlformats.org/officeDocument/2006/relationships/externalLink" Target="externalLinks/externalLink29.xml"/><Relationship Id="rId65" Type="http://schemas.openxmlformats.org/officeDocument/2006/relationships/externalLink" Target="externalLinks/externalLink34.xml"/><Relationship Id="rId81" Type="http://schemas.openxmlformats.org/officeDocument/2006/relationships/externalLink" Target="externalLinks/externalLink50.xml"/><Relationship Id="rId86" Type="http://schemas.openxmlformats.org/officeDocument/2006/relationships/externalLink" Target="externalLinks/externalLink5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8.xml"/><Relationship Id="rId109" Type="http://schemas.openxmlformats.org/officeDocument/2006/relationships/externalLink" Target="externalLinks/externalLink78.xml"/><Relationship Id="rId34" Type="http://schemas.openxmlformats.org/officeDocument/2006/relationships/externalLink" Target="externalLinks/externalLink3.xml"/><Relationship Id="rId50" Type="http://schemas.openxmlformats.org/officeDocument/2006/relationships/externalLink" Target="externalLinks/externalLink19.xml"/><Relationship Id="rId55" Type="http://schemas.openxmlformats.org/officeDocument/2006/relationships/externalLink" Target="externalLinks/externalLink24.xml"/><Relationship Id="rId76" Type="http://schemas.openxmlformats.org/officeDocument/2006/relationships/externalLink" Target="externalLinks/externalLink45.xml"/><Relationship Id="rId97" Type="http://schemas.openxmlformats.org/officeDocument/2006/relationships/externalLink" Target="externalLinks/externalLink66.xml"/><Relationship Id="rId104" Type="http://schemas.openxmlformats.org/officeDocument/2006/relationships/externalLink" Target="externalLinks/externalLink73.xml"/><Relationship Id="rId120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0.xml"/><Relationship Id="rId92" Type="http://schemas.openxmlformats.org/officeDocument/2006/relationships/externalLink" Target="externalLinks/externalLink6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externalLink" Target="externalLinks/externalLink9.xml"/><Relationship Id="rId45" Type="http://schemas.openxmlformats.org/officeDocument/2006/relationships/externalLink" Target="externalLinks/externalLink14.xml"/><Relationship Id="rId66" Type="http://schemas.openxmlformats.org/officeDocument/2006/relationships/externalLink" Target="externalLinks/externalLink35.xml"/><Relationship Id="rId87" Type="http://schemas.openxmlformats.org/officeDocument/2006/relationships/externalLink" Target="externalLinks/externalLink56.xml"/><Relationship Id="rId110" Type="http://schemas.openxmlformats.org/officeDocument/2006/relationships/externalLink" Target="externalLinks/externalLink79.xml"/><Relationship Id="rId115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30.xml"/><Relationship Id="rId82" Type="http://schemas.openxmlformats.org/officeDocument/2006/relationships/externalLink" Target="externalLinks/externalLink5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56" Type="http://schemas.openxmlformats.org/officeDocument/2006/relationships/externalLink" Target="externalLinks/externalLink25.xml"/><Relationship Id="rId77" Type="http://schemas.openxmlformats.org/officeDocument/2006/relationships/externalLink" Target="externalLinks/externalLink46.xml"/><Relationship Id="rId100" Type="http://schemas.openxmlformats.org/officeDocument/2006/relationships/externalLink" Target="externalLinks/externalLink69.xml"/><Relationship Id="rId105" Type="http://schemas.openxmlformats.org/officeDocument/2006/relationships/externalLink" Target="externalLinks/externalLink7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0.xml"/><Relationship Id="rId72" Type="http://schemas.openxmlformats.org/officeDocument/2006/relationships/externalLink" Target="externalLinks/externalLink41.xml"/><Relationship Id="rId93" Type="http://schemas.openxmlformats.org/officeDocument/2006/relationships/externalLink" Target="externalLinks/externalLink62.xml"/><Relationship Id="rId98" Type="http://schemas.openxmlformats.org/officeDocument/2006/relationships/externalLink" Target="externalLinks/externalLink67.xml"/><Relationship Id="rId12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externalLink" Target="externalLinks/externalLink15.xml"/><Relationship Id="rId67" Type="http://schemas.openxmlformats.org/officeDocument/2006/relationships/externalLink" Target="externalLinks/externalLink36.xml"/><Relationship Id="rId116" Type="http://schemas.openxmlformats.org/officeDocument/2006/relationships/externalLink" Target="externalLinks/externalLink85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0.xml"/><Relationship Id="rId62" Type="http://schemas.openxmlformats.org/officeDocument/2006/relationships/externalLink" Target="externalLinks/externalLink31.xml"/><Relationship Id="rId83" Type="http://schemas.openxmlformats.org/officeDocument/2006/relationships/externalLink" Target="externalLinks/externalLink52.xml"/><Relationship Id="rId88" Type="http://schemas.openxmlformats.org/officeDocument/2006/relationships/externalLink" Target="externalLinks/externalLink57.xml"/><Relationship Id="rId111" Type="http://schemas.openxmlformats.org/officeDocument/2006/relationships/externalLink" Target="externalLinks/externalLink80.xml"/><Relationship Id="rId15" Type="http://schemas.openxmlformats.org/officeDocument/2006/relationships/worksheet" Target="worksheets/sheet15.xml"/><Relationship Id="rId36" Type="http://schemas.openxmlformats.org/officeDocument/2006/relationships/externalLink" Target="externalLinks/externalLink5.xml"/><Relationship Id="rId57" Type="http://schemas.openxmlformats.org/officeDocument/2006/relationships/externalLink" Target="externalLinks/externalLink26.xml"/><Relationship Id="rId106" Type="http://schemas.openxmlformats.org/officeDocument/2006/relationships/externalLink" Target="externalLinks/externalLink75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externalLink" Target="externalLinks/externalLink21.xml"/><Relationship Id="rId73" Type="http://schemas.openxmlformats.org/officeDocument/2006/relationships/externalLink" Target="externalLinks/externalLink42.xml"/><Relationship Id="rId78" Type="http://schemas.openxmlformats.org/officeDocument/2006/relationships/externalLink" Target="externalLinks/externalLink47.xml"/><Relationship Id="rId94" Type="http://schemas.openxmlformats.org/officeDocument/2006/relationships/externalLink" Target="externalLinks/externalLink63.xml"/><Relationship Id="rId99" Type="http://schemas.openxmlformats.org/officeDocument/2006/relationships/externalLink" Target="externalLinks/externalLink68.xml"/><Relationship Id="rId101" Type="http://schemas.openxmlformats.org/officeDocument/2006/relationships/externalLink" Target="externalLinks/externalLink70.xml"/><Relationship Id="rId1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Users/zarliz/Documents/GOBERNACION%20ANT/18%20MUNICIPIOS%20ZAHR/PRESUPUESTOS%20CORREGIDOS/Javier_or_compa/zulma/Fin/Anexos/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EINALDO%20SEGURO/AASSA/VALDIVIA/PRESUPUESTO%20VALDIVIA%20PT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Cesar%20Uribe/Desktop/Mcpios%20Viabilizados%20Entrega%201/Ca&#241;asgordas/Presupuesto%20Sistema%20de%20Acueductojuli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uesto%20Construcci&#243;n%20Puente%20Peatonal%20Manita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c-carenas/COMPARTIR/base01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lopez/Documents/4.%20OTRAS%20EMPRESAS/CUBUS/3.%20FACTURACI&#211;N/Javier_or_compa/zulma/Fin/Anexos/PRESUPUESTOS-REV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lopez/Documents/4.%20OTRAS%20EMPRESAS/CUBUS/3.%20FACTURACI&#211;N/pc053/HLOPEZA/CANTIDADES%20GERONA/Documents%20and%20Settings/swilches/Configuraci&#243;n%20local/Archivos%20temporales%20de%20Internet/OLK6/formulario%20bas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Users/CESARU~1/AppData/Local/Temp/Rar$DI80.784/APU_AIU_Acue_Brice&#241;o_abril_20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Users/zarliz/Documents/GOBERNACION%20ANT/ZAHR-OSCAR/PEQUE-URAMITA/C:/Pc3/mis%20documentos/CHEC/ANALISIS%20precios%20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Users/zarliz/Documents/GOBERNACION%20ANT/18%20MUNICIPIOS%20ZAHR/PRESUPUESTOS%20CORREGIDOS/Pc1/d/LIQ.TRANSPORTE%20DE%20MATERIALES%20OCTUBRE%20DE%202006%20HASMER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blanco3/CONTRATO5/REAJUSTE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Users/dchaves/Desktop/NARI&#209;O/CONECTIVIDAD/EL%20EMPATE%20-%20LA%20UNION%20PR%2060+240%20al%20PR%2066+090/OBRA/BASE/PRESUPUESTO%20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a%20%20aaInformaci&#243;n%20GRUPO%204/A%20MInformes%20Mensuales/Informe%20de%20estado%20vial%20ene/aCCIDENTES%20DE%201995%20-%20199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Users/Usuario/Google%20Drive/APU/presupuesto%20pintada%20alcald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jromana/Configuraci&#243;n%20local/Archivos%20temporales%20de%20Internet/OLK8/formato%20acometidas%20acueduct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ZXPREPLIEGOS%20PUENTE%20ARMADA/PRESUP/ZPREPLIEGOS%20PUENTE%20ARMADA/OBRAS%20PUENTE%20ARMADA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K:/a%20%20aaInformaci&#243;n%20GRUPO%204/A%20MInformes%20Mensuales/Informe%20de%20estado%20vial%20ene/aCCIDENTES%20DE%201995%20-%20199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Sanear16/d/Archivos%20viejos%20del%20disco%20D/Nuevos%20procesos/Proceso%20de%20Contrataci&#243;n%20009360/1-Elaboraci&#243;n%20Pliego/Formatos%20Elaboraci&#243;n%20Pliego/Cantidades%20de%20obra/Cantidades%20Zona%20Sur-Parras-Ajizal-Sabanet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I:/MANTENIMIENTO%20RUTA%201001_MARZO%20DE%202008/Documents%20and%20Settings/PEDRO%20GARCIA%20REALPE/Mis%20documentos/AMV_G1_2006_TUMACO/Actas%20AMV_G1_Tumaco/a%20%20aaInformaci&#243;n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jromana/Configuraci&#243;n%20local/Archivos%20temporales%20de%20Internet/OLK8/Formato%20acometidas%20alcantarillad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Users/zarliz/Documents/GOBERNACION%20ANT/18%20MUNICIPIOS%20ZAHR/PRESUPUESTOS%20CORREGIDOS/Lucho/transfer%20lucho/Mis%20documentos/ANDES3/mayo%204-01/Mis%20documentos/AiuApoSaraBrut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c-wvega/PROYECTOS%20EN%20EJECUCION/HLOPEZA/CANTIDADES%20GERONA/Documents%20and%20Settings/swilches/Configuraci&#243;n%20local/Archivos%20temporales%20de%20Internet/OLK6/formulario%20ba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Users/zarliz/Documents/GOBERNACION%20ANT/18%20MUNICIPIOS%20ZAHR/PRESUPUESTOS%20CORREGIDOS/Lucho/transfer%20lucho/Mis%20documentos/AiuApoSaraBrut200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37247222/Acc%20Ago-Sep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Users/zarliz/Documents/GOBERNACION%20ANT/ZAHR-OSCAR/PEQUE-URAMITA/C:/Pc3/mis%20documentos/Mauricio%20cardona/presupuestos/COSTOS%20UNITARIOS%20monach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jromana/Configuraci&#243;n%20local/Archivos%20temporales%20de%20Internet/OLK8/Planilla%20de%20impacto%20comunitario%20aspectos%20gener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Pc-sgallo/Proyectos%20Sandra%20Gallo/AAS/BASE/HOJA%20BASE/BASE%20DE%20PRESUPUESTO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Pc-wvega/PROYECTOS%20EN%20EJECUCION/Documents%20and%20Settings/jramiret/Configuraci&#243;n%20local/Archivos%20temporales%20de%20Internet/OLK119/Formularios%20%20009350%20corr%20abril%2029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Media%20Luna/PRESUPUESTO_MEDIA_LUNA_FINAL_EDWI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lopez/Documents/4.%20OTRAS%20EMPRESAS/CUBUS/3.%20FACTURACI&#211;N/pc053/PAVICOL/MSOFFICE/LICITAR/analisis%20del%20AIU/AIU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PAVICOL/MSOFFICE/LICITAR/analisis%20del%20AIU/AIU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s%20and%20Settings/carenas/Escritorio/PRESUPUESTOS%20%20febr11/Copia%20de%20BASE%20DE%20PRESUPUEST(copia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c-sgallo/Proyectos%20Sandra%20Gallo/Proyectos%20varios/Valdivia/PRESUPUESTOS%20CORREGIDOS/PRESUPUESTO%20ACT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Pc-eleal/Brice&#241;o/San_Juan_LaMaria/CD%20SAN%20JUAN%20LA%20MARIA/ANEXOS/Campamento/Presupuesto/DEFINITIVOS/OPTIMIZACI&#211;N%20DE%20LA%20RED%20DE%20DISTRIBUCI&#211;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Aquitania/Mis%20documentos/MIKO%20EN%20EJECUCION/NUNCHIA/Cofinanciacion/FICHAS%20Y%20FORMATOS/UNITARIOS%20GENERAL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Startup" Target="Sanear9/d/PROYECTOS/CORANTIOQUIA/VENECIA/1.%20DIAGNOSTICO/ALCANTARILLADO/VENECI_AA_D_IN_01%20A%204.2%20RCH%20Alcantarillad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Startup" Target="Pc3/d/PROYECTOS/CARAMANTA/2.%20ANTEPROYECTO/ANEXOS%20AL%20INFORME/CARAMA_AA_D_IN_1_Anexo%20x.xx%20REDES%20DE%20DISTRIBUCI&#211;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Startup" Target="Sanearpc8/d/PROYECTOS/BUENOS%20AIRES/DISE&#209;O/Dise&#241;o%20hidraulico%20de%20componente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obra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proyectos/Poceta_Tanque_Comando_Alto_Vallejo/Rec_informacion/Presupuestos/17.%20VOLUMEN%20XVII.%20PRESUPUESTOS%20Y%20PROGRAMACION/002_Anexo%201%20APU/APUs%20%20RiO%20MED%20OBRA%20CIVIL%20FINAL%20(1)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Pc1/Mis%20documentos/Datos/K1/03%20Grupo%2005/02%20Dise&#241;os/01%20Ahorcado/02%20Memorias/02%20Hojas/Cantidades%20de%20Obra/02%20VILLAHERMOSA.Chalo/01%20Dis_AC_VH_02111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Pc-wvega/PROYECTOS%20EN%20EJECUCION/Estad.%20Da&#241;os/Rendimientos_Sur%2003-00(JC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INVPROG/SIS-DA&#209;OS/Acueducto/2000/Sur/Rendimientos_Sur%2012-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icaciones/wgutierrez$/AASSA%20TECNICA%201-1/AMALFI/COLECTORES%20AMALFI%20A&#209;O%202008/ANEXO3_PRESUPUESTO%20ALCANTARILLAD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VILLA%20TAKOA/Presupuesto/APUS%20VILLA%20TAKO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Users/JorgeF/Documents/amv%20grupo%203%20boyaca%202009/PRECIOS%20UNITARIOS/corregidos/2011/LICITACIONES%20AGOSTO%202011/apus%20boyaca%20VIA%20chiquinquira%20-%20TUNJA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10.0.0.4/tecnico/Documents%20and%20Settings/67370/Configuraci&#243;n%20local/Archivos%20temporales%20de%20Internet/Content.IE5/UOTNRVQZ/Presupuesto%20correigio%20nora%20morales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Z%20PARA%20EL%20CALCULO%20DEL%20AIU%202009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jromana/Configuraci&#243;n%20local/Archivos%20temporales%20de%20Internet/OLK8/formato%20liquidaci&#243;n%20de%20obra%20por%20administraci&#243;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Users/jmperez/Documents/TECNICA/DEPORTE%20Y%20RECREACION/02%20ESTANDARIZADO%20POLIDEPORTIVO/05%20HOJA%20CALCULO%20ESTANDARIZADO/PRESUPUESTO%20DEL%20POLIDEPORTIVO%20COMPLETO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Hidroarma_044_12_via_puente_depos/Ejecucion/Entregas_a_hidroarma/Entrega_C04412_20130708/Volumen_I_Dise&#241;o_Presupuesto_VCM/Anexos/Anexo15_Presupuesto_VCM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Pc-sgallo/Proyectos%20Sandra%20Gallo/San_Juan_LaMaria/CD%20SAN%20JUAN%20LA%20MARIA/ANEXOS/Anexo%2014_PresupuestoSAN_JUAN_LA_MARIA-MARZO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A:/MS/Mis%20documentos/Licitaciones%202002/Lic.Duitama-La%20Palmera/BASEDuitama-La%20Palmera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E:/a%20%20aaInformaci&#243;n%20GRUPO%204/A%20MInformes%20Mensuales/Informe%20de%20estado%20vial%20ene/aCCIDENTES%20DE%201995%20-%2019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1_PROYECTO%20PDA%20ANTIOQUIA/25_PDA-ANTIOQUIA/11_BRICE&#209;O/1_AJUSTE%20BRICE&#209;O%20(abril-2012)/11.%20Presupuesto%20general/Ppto_completo_Brice&#241;o_octubre_201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unicipio_Granada/Puentes_Granada/Ejecucion/Entregas/Entrega_Informe_20140502/El_Tabor/Anexo_4_Presupuesto/GRA_Presu_TABOR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lopez/Documents/4.%20OTRAS%20EMPRESAS/CUBUS/3.%20FACTURACI&#211;N/A:/CARMEN/3271%20Palmitas/3271%20G1%20Presupuestos%20de%20Pozos-Palmitas%20Centra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A:/CARMEN/3271%20Palmitas/3271%20G1%20Presupuestos%20de%20Pozos-Palmitas%20Central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Pc-eleal/Brice&#241;o/San_Juan_LaMaria/CD%20SAN%20JUAN%20LA%20MARIA/ANEXOS/Anexo%2014_PresupuestoSAN_JUAN_LA_MARIA-MARZO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H:/ADM%20VIAL%2003%20-%20CORDOBA/ESTADO%20DE%20RED/2103mar%2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Pc-wvega/PROYECTOS%20EN%20EJECUCION/Informes%20y%20tareas/Estad&#237;sticas%20Rendimientos/Sur/Rendimientos_Sur%20(EEPPM)%200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A:/PROG-96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lopez/Documents/4.%20OTRAS%20EMPRESAS/CUBUS/3.%20FACTURACI&#211;N/pc053/HLOPEZA/GERONA/CANTIDADES%20REPOSICION/SUBCIRCUITO%207/REDES7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E:/Users/TRAMO%20III/Desktop/Nueva%20carpeta/Users/Subtecnica.PROCOPAL/Documents/MVM/DEVIMED%20S.A/San%20Vicente/HLOPEZA/GERONA/CANTIDADES%20REPOSICION/SUBCIRCUITO%207/REDES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12ayer/dabeiba%2021/ALCANTARILLADO/PRESUPUESTO%20ALCANTARILLADO%20DABEIBA%20primer%20archiv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c-eleal/Brice&#241;o/AAS/PRESUPUESTOS/CA&#209;ASGORDAS/CORRECCION%20SEP%2019-07/PMAA/CD%20Zaragoza%20Bombeo/Presupuesto/PRESUPUESTO%20DEFINITIVO%20ZARAGOZA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Users/HP/Downloads/12ayer/dabeiba%2021/ALCANTARILLADO/PRESUPUESTO%20ALCANTARILLADO%20DABEIBA%20primer%20archivo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MANTENIMIENTO%20RUTA%201001_MARZO%20DE%202008/Documents%20and%20Settings/PEDRO%20GARCIA%20REALPE/Mis%20documentos/AMV_G1_2006_TUMACO/Actas%20AMV_G1_Tumaco/a%20%20aaInformaci&#243;n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Lblanco3/COMPARTIR/PLANOPERATIVO1754/INFORME/INFORME/Tablas%20y%20gr&#225;ficas%201750%2003-0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jromana/Configuraci&#243;n%20local/Archivos%20temporales%20de%20Internet/OLK8/Informe%20semanal%20de%20avance%20de%20obra%20civil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jromana/Configuraci&#243;n%20local/Archivos%20temporales%20de%20Internet/OLK8/solicitud%20de%20servicio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lopez/Documents/4.%20OTRAS%20EMPRESAS/CUBUS/3.%20FACTURACI&#211;N/pc053/SIMULACI&#211;NEDIFICIO.ok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SIMULACI&#211;NEDIFICIO.ok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Wilsonvega/PMAACAMPAMENTO/CD-CAMPAMENTO/DISE&#209;O/PRESUPUESTOS-DIS/ALCANTARILLADO/Presupuestos%20sistema%20de%20alcantarillado%20(Campamento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adri&#225;n%20correa/Desktop/planes%20departamentales%20de%20agua%202012/CD_CA&#209;AS_GORDAS/3.%20DISE&#209;O/INFORMES/CANTIDADES%20DE%20OBRA%20Y%20PRESUPUESTO/Ppto%20Aldo%20EL%20Paraiso%20version%20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Pc-wvega/PROYECTOS%20EN%20EJECUCION/WINNT/Profiles/mvelezs/Configuraci&#243;n%20local/Archivos%20temporales%20de%20Internet/OLK295/ConsolidadoSubcircuito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A:/a%20%20aaInformaci&#243;n%20GRUPO%204/A%20MInformes%20Mensuales/Informe%20de%20estado%20vial%20ene/aCCIDENTES%20DE%201995%20-%201996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S.G.C%20Aguas/Proceso%20Interventor&#237;a/tEMPORALTRAM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A:/PUNITARIOS%20PARA%20241201%202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adri&#225;n%20correa/Desktop/planes%20departamentales%20de%20agua%202012/CD_CA&#209;AS_GORDAS/3.%20DISE&#209;O/INFORMES/CANTIDADES%20DE%20OBRA%20Y%20PRESUPUESTO/Presuesto%20definitivo%20alcantarillado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F:/ANEXO%202/Users/ING~1.OSC/AppData/Local/Temp/Rar$DI01.853/Cantidades_750%20_Alta_Suelo%20AB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marino/C/Documents%20and%20Settings/Hector%20Guerrero/Mis%20documentos/Licitaciones%20realizadas/Invias/INTER-Taraza-caucasia/DIFERGO/WINDOWS/TEMP/Preobra/ModeloPresupuesto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/DOCUMENTOS_SERVIDOR/Hidroarma_044_12_via_puente_depos/Ejecucion/Profesionales/Cesar_Casarrubia/VIA/Volumen_III_Presup_Esp_Tecnicas_vias/CO_presupuesto_G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Mis%20Documentos/Licitaciones/LIC-2000/OFERTAS/noviciado%20la%20caba&#241;a/CANTIDADES-ZOFICIOS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lopezmontoya/Google%20Drive/1.%20CONTRATOS/1.%20OBRA%20PU&#769;BLICA/3.%20TERMINADOS/FRONTINO/2020%20-%202023/REDES%20+%20PAVIMENTO%209%20CALLES/2.%20PRESUPUESTO/APU%20CONTRACTUALE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Cesar%20Uribe/Desktop/Mcpios%20Viabilizados%20Entrega%201/Ca&#241;asgordas/Presupuesto%20Sistema%20de%20Alcantarilladoju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"/>
      <sheetName val="AASHTO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BASE CTOS"/>
      <sheetName val="PRELIM"/>
      <sheetName val="TUBERIA"/>
      <sheetName val="EXCAVA"/>
      <sheetName val="PRESUPUESTO PTAR ALT 1"/>
      <sheetName val="APU PTAR ALT 1"/>
      <sheetName val="PRESUPUESTO PTAR ALT 2"/>
      <sheetName val="APU PTAR ALT 2"/>
      <sheetName val="RESUMEN ALTERNATIVA 1"/>
      <sheetName val="RESUMEN ALTERNATIVA 2"/>
      <sheetName val="RESUMEN ALTERNATIVA SELECCIONAD"/>
      <sheetName val="PRESUPUESTO PTAR LA FLORESTA"/>
      <sheetName val="RESUMEN PTAR LA FLORESTA"/>
    </sheetNames>
    <sheetDataSet>
      <sheetData sheetId="0" refreshError="1"/>
      <sheetData sheetId="1" refreshError="1"/>
      <sheetData sheetId="2" refreshError="1">
        <row r="146">
          <cell r="D146">
            <v>1115.9199999999998</v>
          </cell>
        </row>
        <row r="147">
          <cell r="D147">
            <v>2122.7999999999997</v>
          </cell>
        </row>
        <row r="148">
          <cell r="D148">
            <v>3513.64</v>
          </cell>
        </row>
        <row r="150">
          <cell r="D150">
            <v>8297.48</v>
          </cell>
        </row>
        <row r="151">
          <cell r="D151">
            <v>17264.28</v>
          </cell>
        </row>
        <row r="152">
          <cell r="D152">
            <v>25705.599999999999</v>
          </cell>
        </row>
        <row r="153">
          <cell r="D153">
            <v>53855.32</v>
          </cell>
        </row>
        <row r="154">
          <cell r="D154">
            <v>84420.159999999989</v>
          </cell>
        </row>
        <row r="160">
          <cell r="D160">
            <v>10508.439999999999</v>
          </cell>
        </row>
        <row r="161">
          <cell r="D161">
            <v>14880.48</v>
          </cell>
        </row>
        <row r="162">
          <cell r="D162">
            <v>31806.039999999997</v>
          </cell>
        </row>
        <row r="163">
          <cell r="D163">
            <v>67297.399999999994</v>
          </cell>
        </row>
        <row r="164">
          <cell r="D164">
            <v>105660.92</v>
          </cell>
        </row>
        <row r="167">
          <cell r="D167">
            <v>1504.52</v>
          </cell>
        </row>
        <row r="168">
          <cell r="D168">
            <v>12321.519999999999</v>
          </cell>
        </row>
        <row r="169">
          <cell r="D169">
            <v>25152.28</v>
          </cell>
        </row>
        <row r="170">
          <cell r="D170">
            <v>37514.399999999994</v>
          </cell>
        </row>
        <row r="171">
          <cell r="D171">
            <v>79415.92</v>
          </cell>
        </row>
        <row r="172">
          <cell r="D172">
            <v>124474.95999999999</v>
          </cell>
        </row>
        <row r="248">
          <cell r="D248">
            <v>120078.56</v>
          </cell>
        </row>
        <row r="396">
          <cell r="D396">
            <v>4000</v>
          </cell>
        </row>
        <row r="481">
          <cell r="D481">
            <v>6704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APU"/>
      <sheetName val="BASE"/>
      <sheetName val="RESUMEN acueducto"/>
      <sheetName val="RESUMEN alcantarillado"/>
      <sheetName val="RESUMEN obra"/>
      <sheetName val="1, CAPT Y DES"/>
      <sheetName val="2,ADUCCIÓN"/>
      <sheetName val="3,ADUCCIÓN2"/>
      <sheetName val="4, Opt. PTAP existente"/>
      <sheetName val="5, PTAP Versalles"/>
      <sheetName val="6, TANQUE 230"/>
      <sheetName val="7, TANQUE 80"/>
      <sheetName val="8, REDES1"/>
      <sheetName val="9, REDES2"/>
      <sheetName val="10, REDES3"/>
      <sheetName val="BASE CTOS"/>
    </sheetNames>
    <sheetDataSet>
      <sheetData sheetId="0" refreshError="1"/>
      <sheetData sheetId="1">
        <row r="10">
          <cell r="C10" t="str">
            <v>AYUDANTE RASO</v>
          </cell>
        </row>
      </sheetData>
      <sheetData sheetId="2"/>
      <sheetData sheetId="3">
        <row r="3">
          <cell r="C3">
            <v>0.27700000000000002</v>
          </cell>
        </row>
        <row r="17">
          <cell r="D17">
            <v>650</v>
          </cell>
        </row>
        <row r="19">
          <cell r="D19">
            <v>8451.7394499999991</v>
          </cell>
        </row>
        <row r="26">
          <cell r="D26">
            <v>2840</v>
          </cell>
        </row>
        <row r="28">
          <cell r="D28">
            <v>88800</v>
          </cell>
        </row>
        <row r="40">
          <cell r="D40">
            <v>385671.42063249997</v>
          </cell>
        </row>
        <row r="47">
          <cell r="D47">
            <v>39500</v>
          </cell>
        </row>
        <row r="48">
          <cell r="D48">
            <v>85960</v>
          </cell>
        </row>
        <row r="52">
          <cell r="D52">
            <v>35600</v>
          </cell>
        </row>
        <row r="62">
          <cell r="D62">
            <v>39000</v>
          </cell>
        </row>
        <row r="79">
          <cell r="D79">
            <v>13381</v>
          </cell>
        </row>
        <row r="82">
          <cell r="D82">
            <v>81770</v>
          </cell>
        </row>
        <row r="89">
          <cell r="D89">
            <v>11750</v>
          </cell>
        </row>
        <row r="113">
          <cell r="D113">
            <v>199549</v>
          </cell>
        </row>
        <row r="119">
          <cell r="D119">
            <v>233920.96</v>
          </cell>
        </row>
        <row r="124">
          <cell r="D124">
            <v>251.71999999999997</v>
          </cell>
        </row>
        <row r="126">
          <cell r="D126">
            <v>13248.359999999999</v>
          </cell>
        </row>
        <row r="175">
          <cell r="D175">
            <v>8469.16</v>
          </cell>
        </row>
        <row r="250">
          <cell r="D250">
            <v>124119.99999999999</v>
          </cell>
        </row>
        <row r="251">
          <cell r="D251">
            <v>110199.99999999999</v>
          </cell>
        </row>
        <row r="252">
          <cell r="D252">
            <v>117159.99999999999</v>
          </cell>
        </row>
        <row r="253">
          <cell r="D253">
            <v>78880</v>
          </cell>
        </row>
        <row r="254">
          <cell r="D254">
            <v>62639.999999999993</v>
          </cell>
        </row>
        <row r="256">
          <cell r="D256">
            <v>1698239.9999999998</v>
          </cell>
        </row>
        <row r="259">
          <cell r="D259">
            <v>696000</v>
          </cell>
        </row>
        <row r="271">
          <cell r="D271">
            <v>169360</v>
          </cell>
        </row>
        <row r="273">
          <cell r="D273">
            <v>85840</v>
          </cell>
        </row>
        <row r="275">
          <cell r="D275">
            <v>51040</v>
          </cell>
        </row>
        <row r="285">
          <cell r="D285">
            <v>63799.999999999993</v>
          </cell>
        </row>
        <row r="286">
          <cell r="D286">
            <v>92800</v>
          </cell>
        </row>
        <row r="289">
          <cell r="D289">
            <v>535920</v>
          </cell>
        </row>
        <row r="290">
          <cell r="D290">
            <v>574200</v>
          </cell>
        </row>
        <row r="294">
          <cell r="D294">
            <v>70760</v>
          </cell>
        </row>
        <row r="296">
          <cell r="D296">
            <v>55679.999999999993</v>
          </cell>
        </row>
        <row r="297">
          <cell r="D297">
            <v>97440</v>
          </cell>
        </row>
        <row r="298">
          <cell r="D298">
            <v>136880</v>
          </cell>
        </row>
        <row r="300">
          <cell r="D300">
            <v>112519.99999999999</v>
          </cell>
        </row>
        <row r="302">
          <cell r="D302">
            <v>153120</v>
          </cell>
        </row>
        <row r="303">
          <cell r="D303">
            <v>114839.99999999999</v>
          </cell>
        </row>
        <row r="304">
          <cell r="D304">
            <v>178640</v>
          </cell>
        </row>
        <row r="306">
          <cell r="D306">
            <v>256359.99999999997</v>
          </cell>
        </row>
        <row r="307">
          <cell r="D307">
            <v>256359.99999999997</v>
          </cell>
        </row>
        <row r="309">
          <cell r="D309">
            <v>3498.56</v>
          </cell>
        </row>
        <row r="319">
          <cell r="D319">
            <v>27839.999999999996</v>
          </cell>
        </row>
        <row r="320">
          <cell r="D320">
            <v>30159.999999999996</v>
          </cell>
        </row>
        <row r="321">
          <cell r="D321">
            <v>33640</v>
          </cell>
        </row>
        <row r="323">
          <cell r="D323">
            <v>17400</v>
          </cell>
        </row>
        <row r="324">
          <cell r="D324">
            <v>8119.9999999999991</v>
          </cell>
        </row>
        <row r="325">
          <cell r="D325">
            <v>81200</v>
          </cell>
        </row>
        <row r="327">
          <cell r="D327">
            <v>105560</v>
          </cell>
        </row>
        <row r="330">
          <cell r="D330">
            <v>22620</v>
          </cell>
        </row>
        <row r="337">
          <cell r="D337">
            <v>428039.99999999994</v>
          </cell>
        </row>
        <row r="339">
          <cell r="D339">
            <v>1704039.9999999998</v>
          </cell>
        </row>
        <row r="341">
          <cell r="D341">
            <v>15000</v>
          </cell>
        </row>
        <row r="342">
          <cell r="D342">
            <v>700</v>
          </cell>
        </row>
        <row r="346">
          <cell r="D346">
            <v>59300</v>
          </cell>
        </row>
        <row r="347">
          <cell r="D347">
            <v>27500.000000000004</v>
          </cell>
        </row>
        <row r="348">
          <cell r="D348">
            <v>26950.000000000004</v>
          </cell>
        </row>
        <row r="349">
          <cell r="D349">
            <v>12790</v>
          </cell>
        </row>
        <row r="352">
          <cell r="D352">
            <v>6530</v>
          </cell>
        </row>
        <row r="353">
          <cell r="D353">
            <v>6400</v>
          </cell>
        </row>
        <row r="354">
          <cell r="D354">
            <v>73800</v>
          </cell>
        </row>
        <row r="356">
          <cell r="D356">
            <v>2641</v>
          </cell>
        </row>
        <row r="357">
          <cell r="D357">
            <v>50000</v>
          </cell>
        </row>
        <row r="359">
          <cell r="D359">
            <v>50380.000000000007</v>
          </cell>
        </row>
        <row r="360">
          <cell r="D360">
            <v>2750</v>
          </cell>
        </row>
        <row r="368">
          <cell r="D368">
            <v>812</v>
          </cell>
        </row>
        <row r="369">
          <cell r="D369">
            <v>52500</v>
          </cell>
        </row>
        <row r="370">
          <cell r="D370">
            <v>12800</v>
          </cell>
        </row>
        <row r="372">
          <cell r="D372">
            <v>8000</v>
          </cell>
        </row>
        <row r="376">
          <cell r="D376">
            <v>9723</v>
          </cell>
        </row>
        <row r="377">
          <cell r="D377">
            <v>19603</v>
          </cell>
        </row>
        <row r="378">
          <cell r="D378">
            <v>20595</v>
          </cell>
        </row>
        <row r="384">
          <cell r="D384">
            <v>2412800</v>
          </cell>
        </row>
        <row r="385">
          <cell r="D385">
            <v>1607760</v>
          </cell>
        </row>
        <row r="387">
          <cell r="D387">
            <v>584640</v>
          </cell>
        </row>
        <row r="388">
          <cell r="D388">
            <v>438479.99999999994</v>
          </cell>
        </row>
        <row r="395">
          <cell r="D395">
            <v>17136</v>
          </cell>
        </row>
        <row r="397">
          <cell r="D397">
            <v>331080</v>
          </cell>
        </row>
        <row r="398">
          <cell r="D398">
            <v>103959.59</v>
          </cell>
        </row>
        <row r="408">
          <cell r="D408">
            <v>8119.9999999999991</v>
          </cell>
        </row>
        <row r="417">
          <cell r="D417">
            <v>120000</v>
          </cell>
        </row>
        <row r="418">
          <cell r="D418">
            <v>50000</v>
          </cell>
        </row>
        <row r="421">
          <cell r="D421">
            <v>40000</v>
          </cell>
        </row>
        <row r="426">
          <cell r="D426">
            <v>3500</v>
          </cell>
        </row>
        <row r="431">
          <cell r="D431">
            <v>17400</v>
          </cell>
        </row>
        <row r="433">
          <cell r="D433">
            <v>33640</v>
          </cell>
        </row>
        <row r="447">
          <cell r="D447">
            <v>16143</v>
          </cell>
        </row>
        <row r="452">
          <cell r="D452">
            <v>53592</v>
          </cell>
        </row>
        <row r="455">
          <cell r="D455">
            <v>2988</v>
          </cell>
        </row>
        <row r="456">
          <cell r="D456">
            <v>1200</v>
          </cell>
        </row>
      </sheetData>
      <sheetData sheetId="4" refreshError="1"/>
      <sheetData sheetId="5" refreshError="1"/>
      <sheetData sheetId="6" refreshError="1"/>
      <sheetData sheetId="7">
        <row r="3">
          <cell r="C3" t="str">
            <v>Febrero de 2012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0">
          <cell r="B50">
            <v>338535.76106524997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y Dis"/>
      <sheetName val="Fondo Ensayos"/>
      <sheetName val="Obra puente"/>
      <sheetName val="AIU"/>
      <sheetName val="Fondo Ajustes"/>
      <sheetName val="Interventoria"/>
      <sheetName val="MINTRANSPORTE"/>
      <sheetName val="FACTOR MULTIPLICADOR"/>
      <sheetName val="Datos Generales"/>
      <sheetName val="CRONOGRAMA"/>
      <sheetName val="APU ANTICORROSIVO"/>
      <sheetName val="APU LIMPIEZA Y PINTURA"/>
      <sheetName val="APU REFUERZOS"/>
      <sheetName val="APU ADECUACIÓN PASAMANOS"/>
      <sheetName val="APU DESMONTE BARANDA"/>
      <sheetName val="APU REINSTALACIÓN BARANDA"/>
      <sheetName val="APU BARANDA NUEVA"/>
      <sheetName val="APU PINTURA BARANDA"/>
      <sheetName val="APU CONCRETO - METALDECK"/>
      <sheetName val="Est_y_Dis"/>
      <sheetName val="Fondo_Ensayos"/>
      <sheetName val="Obra_puente"/>
      <sheetName val="Fondo_Ajustes"/>
      <sheetName val="FACTOR_MULTIPLICADOR"/>
      <sheetName val="Datos_Generales"/>
      <sheetName val="APU_ANTICORROSIVO"/>
      <sheetName val="APU_LIMPIEZA_Y_PINTURA"/>
      <sheetName val="APU_REFUERZOS"/>
      <sheetName val="APU_ADECUACIÓN_PASAMANOS"/>
      <sheetName val="APU_DESMONTE_BARANDA"/>
      <sheetName val="APU_REINSTALACIÓN_BARANDA"/>
      <sheetName val="APU_BARANDA_NUEVA"/>
      <sheetName val="APU_PINTURA_BARANDA"/>
      <sheetName val="APU_CONCRETO_-_METALDECK"/>
    </sheetNames>
    <sheetDataSet>
      <sheetData sheetId="0">
        <row r="105">
          <cell r="J105">
            <v>0.2394</v>
          </cell>
        </row>
      </sheetData>
      <sheetData sheetId="1" refreshError="1"/>
      <sheetData sheetId="2" refreshError="1"/>
      <sheetData sheetId="3" refreshError="1">
        <row r="105">
          <cell r="J105">
            <v>0.2394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BASE CTOS"/>
      <sheetName val="MG ppto solo daños a"/>
      <sheetName val="Hoja4"/>
      <sheetName val="Hoja1"/>
      <sheetName val="PRELIM"/>
      <sheetName val="TUBERIA"/>
      <sheetName val="EXCA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  <sheetName val="G12-T1 (F4)"/>
      <sheetName val="G12-T2a (F4)"/>
      <sheetName val="G12-T2b (F4)"/>
      <sheetName val="G12-T3a (F4)"/>
      <sheetName val="G12-T3b (F4)"/>
      <sheetName val="G13-T1a (F4)"/>
      <sheetName val="G13-T1b (F4)"/>
      <sheetName val="G14-T1 (F4)"/>
      <sheetName val="G14-T2 (F4)"/>
      <sheetName val="G14-T3 (F4)"/>
      <sheetName val="G14-T4 (F4)"/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  <sheetName val="EvaluaciónFórmulas"/>
      <sheetName val="EvaluaciónG"/>
      <sheetName val="EvaluaciónFórmulas (2)"/>
      <sheetName val="EvaluaciónG (2)"/>
      <sheetName val="EvaluaciónFórmulas (3)"/>
      <sheetName val="EvaluaciónG (3)"/>
      <sheetName val="Hoja1"/>
      <sheetName val="Hoja2"/>
      <sheetName val="Hoja3"/>
      <sheetName val="Evaluación"/>
      <sheetName val="Evaluación (2)"/>
      <sheetName val="Evaluación (3)"/>
      <sheetName val="Base de Diseño"/>
      <sheetName val="Diagnóstico"/>
      <sheetName val="Ppto total"/>
      <sheetName val="Tabla"/>
      <sheetName val="Cimentación"/>
      <sheetName val="Parámetros"/>
      <sheetName val="Resumen tubería"/>
      <sheetName val="Tabla 4.1 Distrito Nº1"/>
      <sheetName val="Tabla 4.2 Distrito Nº2"/>
      <sheetName val="Tabal 4.3 Resumén distritos"/>
      <sheetName val="Tabla 4.4 Sistemas"/>
      <sheetName val="Insuficiencia"/>
      <sheetName val="Ppto alcantarillado"/>
      <sheetName val="AIU"/>
      <sheetName val="FACTOR PREST."/>
      <sheetName val="DESGLOSE DE PERSONAL"/>
      <sheetName val="EQUIPO"/>
      <sheetName val="MATERIALES"/>
      <sheetName val="ResumenK77+126 hasta K104+435"/>
      <sheetName val="K77+126 hasta K104+435"/>
      <sheetName val="k77+126 A K78"/>
      <sheetName val="K78-K79"/>
      <sheetName val="K79-K80"/>
      <sheetName val="K80-K81"/>
      <sheetName val="K81-K82"/>
      <sheetName val="K82-K83"/>
      <sheetName val="K83 - K84"/>
      <sheetName val="K84 - K85"/>
      <sheetName val="K85-K86"/>
      <sheetName val="K86-K87"/>
      <sheetName val="K87-K88"/>
      <sheetName val="K88-K89"/>
      <sheetName val="K89-K90"/>
      <sheetName val="K90-K91"/>
      <sheetName val="K91-K92"/>
      <sheetName val="K92-K93"/>
      <sheetName val="K93-K94"/>
      <sheetName val="K94-K95"/>
      <sheetName val="K95-K96"/>
      <sheetName val="K96-K97"/>
      <sheetName val="K97-K98"/>
      <sheetName val="K98-K99"/>
      <sheetName val="K99-K100"/>
      <sheetName val="K100-K101"/>
      <sheetName val="K101-K102"/>
      <sheetName val="K102-K103"/>
      <sheetName val="K103-K104"/>
      <sheetName val="K104-104+435"/>
      <sheetName val="RESUMEN CANTIDADES POR KM"/>
      <sheetName val="200.2"/>
      <sheetName val="201.7"/>
      <sheetName val="201.8"/>
      <sheetName val="201.9"/>
      <sheetName val="201.10"/>
      <sheetName val="201.15"/>
      <sheetName val="201.16"/>
      <sheetName val="210.1.1"/>
      <sheetName val="211.1"/>
      <sheetName val="220.1"/>
      <sheetName val="234.1"/>
      <sheetName val="310.1"/>
      <sheetName val="311.1"/>
      <sheetName val="320.1"/>
      <sheetName val="330.1"/>
      <sheetName val="420.1"/>
      <sheetName val="450.2P"/>
      <sheetName val="500.1"/>
      <sheetName val="511.1P"/>
      <sheetName val="511.2P"/>
      <sheetName val="672.1"/>
      <sheetName val="672.2P"/>
      <sheetName val="672.3P"/>
      <sheetName val="672.4P"/>
      <sheetName val="672.5P"/>
      <sheetName val="672.6P"/>
      <sheetName val="672.7P"/>
      <sheetName val="600.1"/>
      <sheetName val="600.2"/>
      <sheetName val="610.1"/>
      <sheetName val="610.1.1"/>
      <sheetName val="610.1.2P"/>
      <sheetName val="610.1.3P"/>
      <sheetName val="621.1"/>
      <sheetName val="621.2"/>
      <sheetName val="621.3"/>
      <sheetName val="621.4"/>
      <sheetName val="630.1"/>
      <sheetName val="630.2"/>
      <sheetName val="630.4"/>
      <sheetName val="630.6"/>
      <sheetName val="640.1"/>
      <sheetName val="640.2"/>
      <sheetName val="642.1"/>
      <sheetName val="642.2"/>
      <sheetName val="642.4"/>
      <sheetName val="642.5"/>
      <sheetName val="642.6"/>
      <sheetName val="642.7"/>
      <sheetName val="642.8"/>
      <sheetName val="642.3"/>
      <sheetName val="642.9"/>
      <sheetName val="642.10"/>
      <sheetName val="650.1"/>
      <sheetName val="650.2"/>
      <sheetName val="650.4"/>
      <sheetName val="650.3"/>
      <sheetName val="674.1"/>
      <sheetName val="674.1P"/>
      <sheetName val="674.2P"/>
      <sheetName val="674.3P"/>
      <sheetName val="674.4P"/>
      <sheetName val="661.1"/>
      <sheetName val="670.2"/>
      <sheetName val="671.1"/>
      <sheetName val="673.1"/>
      <sheetName val="673.2"/>
      <sheetName val="630.7"/>
      <sheetName val="671.2"/>
      <sheetName val="681.1"/>
      <sheetName val="673.3"/>
      <sheetName val="673.4"/>
      <sheetName val="673.5"/>
      <sheetName val="673.6"/>
      <sheetName val="671.3"/>
      <sheetName val="700.1"/>
      <sheetName val="700.3"/>
      <sheetName val="710.1"/>
      <sheetName val="700.1.1"/>
      <sheetName val="720.1"/>
      <sheetName val="730.1"/>
      <sheetName val="731.1"/>
      <sheetName val="800.2"/>
      <sheetName val="810.2"/>
      <sheetName val="810.3P"/>
      <sheetName val="900.2"/>
      <sheetName val="900.3"/>
      <sheetName val="SEG. PROGRAMA  HITO 3"/>
      <sheetName val="MOV.TIERRAS"/>
      <sheetName val="BASE "/>
      <sheetName val="SUBBASE"/>
      <sheetName val="MCD-2"/>
      <sheetName val="SITIOS CRITICOS (2)"/>
      <sheetName val="PUENTE K77+430 (2)"/>
      <sheetName val="PUENTE K77+830 (2)"/>
      <sheetName val="PUENTE K79+090 (2)"/>
      <sheetName val="puente k87+028 (2)"/>
      <sheetName val="PUENTE 87+414 (2)"/>
      <sheetName val="PUENTE 87+765 (2)"/>
      <sheetName val="PUENTE K88+535 (2)"/>
      <sheetName val="PUENTE 88+885 (2)"/>
      <sheetName val="PUENTE K91+355 (2)"/>
      <sheetName val="PUENTE K92+827 (2)"/>
      <sheetName val="PUENTE K93+483 (2)"/>
      <sheetName val="PUENTE K94+143 (2)"/>
      <sheetName val="PUENTE K94+907 (2)"/>
      <sheetName val="PUENTE K96+925 (2)"/>
      <sheetName val="PUENTE K99+293 (2)"/>
      <sheetName val="PUENTE K102+359 (2)"/>
      <sheetName val="PUENTE K105+580 (2)"/>
      <sheetName val="Muros cimentados superficia (2"/>
      <sheetName val="Muros cimentados en pilotes (2"/>
      <sheetName val="Pantallas de pìlotes (2)"/>
      <sheetName val="BOXCULVER"/>
      <sheetName val="ALCANTARILLAS"/>
      <sheetName val="CUNETA"/>
      <sheetName val="Disipadores"/>
      <sheetName val="Zanjas"/>
      <sheetName val="SUBDRENES"/>
      <sheetName val="Costos PAGA"/>
      <sheetName val="PREDIOS PR80-PR94"/>
      <sheetName val="PREDIOS PR94-PR117"/>
      <sheetName val="77+340 AL 78+000"/>
      <sheetName val="78+000 AL 79+000"/>
      <sheetName val="79+000 AL 80+000"/>
      <sheetName val="80+000 AL 81+000"/>
      <sheetName val="81+000 AL 82+000"/>
      <sheetName val="82+000 AL 83+000"/>
      <sheetName val="83+000 AL 84+000"/>
      <sheetName val="84+000 AL 85+000"/>
      <sheetName val="85+000 AL 86+000"/>
      <sheetName val="86+000 AL 87+000"/>
      <sheetName val="87+000 AL 88+000"/>
      <sheetName val="88+000 AL 89+000"/>
      <sheetName val="89+000 AL 90+000"/>
      <sheetName val="90+000 AL 91+000"/>
      <sheetName val="91+000 AL 92+000 "/>
      <sheetName val="92+000 AL 93+000"/>
      <sheetName val="93+000 AL 93+027.11"/>
      <sheetName val="93+027.11 AL 94+000"/>
      <sheetName val="94+000 AL 95+000"/>
      <sheetName val="95+000 AL 96+000"/>
      <sheetName val="96+000 AL 97+000"/>
      <sheetName val="97+000 AL 98+000"/>
      <sheetName val="98+000 AL 99+000"/>
      <sheetName val="99+000 AL 100+000"/>
      <sheetName val="100+000 AL 101+000"/>
      <sheetName val="101+000 AL 102+000"/>
      <sheetName val="102+000 AL 103+000"/>
      <sheetName val="103+000 AL 104+000"/>
      <sheetName val="104+000 AL 105+000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CCIDENTES DE 1995 - 1996"/>
      <sheetName val="PORTADA"/>
      <sheetName val="FNC"/>
      <sheetName val="INDICE"/>
      <sheetName val="INDICE ALFABETICO"/>
      <sheetName val="EQUIPOS"/>
      <sheetName val="OTROS"/>
      <sheetName val="200.1"/>
      <sheetName val="200P1"/>
      <sheetName val="200P2"/>
      <sheetName val="200P3"/>
      <sheetName val="201.1"/>
      <sheetName val="201.1P"/>
      <sheetName val="211.11P"/>
      <sheetName val="201.2"/>
      <sheetName val="201.3"/>
      <sheetName val="201.3P"/>
      <sheetName val="201.4"/>
      <sheetName val="201.7P1"/>
      <sheetName val="201.7P2"/>
      <sheetName val="201.8P"/>
      <sheetName val="201.11"/>
      <sheetName val="201.11P"/>
      <sheetName val="201.12"/>
      <sheetName val="201.13"/>
      <sheetName val="201.14"/>
      <sheetName val="201.14P1"/>
      <sheetName val="201.17"/>
      <sheetName val="201.21"/>
      <sheetName val="210.1.2"/>
      <sheetName val="210.2.1"/>
      <sheetName val="210.2.1P"/>
      <sheetName val="210.2.2"/>
      <sheetName val="210.2.3"/>
      <sheetName val="210.2.4"/>
      <sheetName val="220.1P"/>
      <sheetName val="221.1"/>
      <sheetName val="221.2"/>
      <sheetName val="225P"/>
      <sheetName val="230.1"/>
      <sheetName val="230.2"/>
      <sheetName val="232.1"/>
      <sheetName val="311P1"/>
      <sheetName val="311P2"/>
      <sheetName val="311P3"/>
      <sheetName val="320.2"/>
      <sheetName val="330.2"/>
      <sheetName val="340.1"/>
      <sheetName val="340.2"/>
      <sheetName val="340.3"/>
      <sheetName val="341.1"/>
      <sheetName val="341.2"/>
      <sheetName val="343P"/>
      <sheetName val="410.1"/>
      <sheetName val="410.2"/>
      <sheetName val="411.1"/>
      <sheetName val="411.2"/>
      <sheetName val="411.3"/>
      <sheetName val="411P"/>
      <sheetName val="414.1"/>
      <sheetName val="414.2"/>
      <sheetName val="414.3"/>
      <sheetName val="414.4"/>
      <sheetName val="414.5"/>
      <sheetName val="415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P"/>
      <sheetName val="440.2"/>
      <sheetName val="440.2P"/>
      <sheetName val="440.3"/>
      <sheetName val="440.3P"/>
      <sheetName val="440.4"/>
      <sheetName val="440.4P"/>
      <sheetName val="441.1"/>
      <sheetName val="441.1P"/>
      <sheetName val="441.2"/>
      <sheetName val="441.2P"/>
      <sheetName val="441.3"/>
      <sheetName val="441.3P"/>
      <sheetName val="441.4P"/>
      <sheetName val="450.1"/>
      <sheetName val="450.1P"/>
      <sheetName val="450.2"/>
      <sheetName val="450.3"/>
      <sheetName val="450.3P"/>
      <sheetName val="450.9"/>
      <sheetName val="450.9P"/>
      <sheetName val="451.1"/>
      <sheetName val="451.1P"/>
      <sheetName val="451.2"/>
      <sheetName val="451.2P"/>
      <sheetName val="451.3"/>
      <sheetName val="451.3P"/>
      <sheetName val="451.4P"/>
      <sheetName val="452.1"/>
      <sheetName val="452.1P"/>
      <sheetName val="452.2"/>
      <sheetName val="452.2P"/>
      <sheetName val="452.3"/>
      <sheetName val="452.3P"/>
      <sheetName val="452.4"/>
      <sheetName val="452.4P"/>
      <sheetName val="453.1"/>
      <sheetName val="460.1(5 CM)"/>
      <sheetName val="460.1 (10 CM)"/>
      <sheetName val="460.1P"/>
      <sheetName val="461.1"/>
      <sheetName val="461.2P"/>
      <sheetName val="462.1.1"/>
      <sheetName val="462.1.1P"/>
      <sheetName val="462.1.2"/>
      <sheetName val="462.1.2P"/>
      <sheetName val="462.1.3P"/>
      <sheetName val="462.1.3"/>
      <sheetName val="462.1.4P"/>
      <sheetName val="462.1.4"/>
      <sheetName val="462.2P"/>
      <sheetName val="464.1"/>
      <sheetName val="464.2"/>
      <sheetName val="464.3"/>
      <sheetName val="465.1"/>
      <sheetName val="466.1"/>
      <sheetName val="501.1"/>
      <sheetName val="510.1"/>
      <sheetName val="510P1"/>
      <sheetName val="510P2"/>
      <sheetName val="510P3"/>
      <sheetName val="600.3"/>
      <sheetName val="600.4"/>
      <sheetName val="600.4P"/>
      <sheetName val="600.5"/>
      <sheetName val="600.5P"/>
      <sheetName val="610.1P"/>
      <sheetName val="610.2"/>
      <sheetName val="620.1"/>
      <sheetName val="620.2"/>
      <sheetName val="620.3"/>
      <sheetName val="620P"/>
      <sheetName val="621.1P7"/>
      <sheetName val="621.5P2"/>
      <sheetName val="621P"/>
      <sheetName val="622.1"/>
      <sheetName val="622.2"/>
      <sheetName val="622.3"/>
      <sheetName val="622.4"/>
      <sheetName val="622.5"/>
      <sheetName val="623P"/>
      <sheetName val="623P1"/>
      <sheetName val="630P"/>
      <sheetName val="630.1.2P"/>
      <sheetName val="630.1P"/>
      <sheetName val="630.2P"/>
      <sheetName val="630.3"/>
      <sheetName val="630.3P"/>
      <sheetName val="630.4 "/>
      <sheetName val="630.5"/>
      <sheetName val="632.1"/>
      <sheetName val="632P"/>
      <sheetName val="632.P2"/>
      <sheetName val="633P"/>
      <sheetName val="640.1.1"/>
      <sheetName val="640.1.2"/>
      <sheetName val="640.1.3"/>
      <sheetName val="640.2P"/>
      <sheetName val="641.1"/>
      <sheetName val="642P1 JUNTAS"/>
      <sheetName val="642P2 JUNTAS"/>
      <sheetName val="642P3 JUNTAS"/>
      <sheetName val="650.3P"/>
      <sheetName val="660.1"/>
      <sheetName val="660.2"/>
      <sheetName val="660.3"/>
      <sheetName val="661.1.1 TIPO I"/>
      <sheetName val="661.1.2 TIPO II"/>
      <sheetName val="661.2.1 TIPO I"/>
      <sheetName val="661P"/>
      <sheetName val="662.1"/>
      <sheetName val="662.2"/>
      <sheetName val="670.1"/>
      <sheetName val="670.1P"/>
      <sheetName val="671.1P"/>
      <sheetName val="673.1P"/>
      <sheetName val="673.2.1 NT2500"/>
      <sheetName val="673.2.2 NT2100"/>
      <sheetName val="673.2.3"/>
      <sheetName val="673.2.4"/>
      <sheetName val="674P"/>
      <sheetName val="675P1"/>
      <sheetName val="675P2"/>
      <sheetName val="680.1"/>
      <sheetName val="680.2"/>
      <sheetName val="680.3"/>
      <sheetName val="680P1"/>
      <sheetName val="680P2"/>
      <sheetName val="682.1"/>
      <sheetName val="690.1"/>
      <sheetName val="700P BANDAS SONORAS "/>
      <sheetName val="701.1"/>
      <sheetName val="701P"/>
      <sheetName val="700.2"/>
      <sheetName val="700.4"/>
      <sheetName val="710.1.1"/>
      <sheetName val="710.1.2"/>
      <sheetName val="710.1.3"/>
      <sheetName val="710.1.4"/>
      <sheetName val="710.2"/>
      <sheetName val="730.2"/>
      <sheetName val="730.3"/>
      <sheetName val="740.1"/>
      <sheetName val="800.1"/>
      <sheetName val="800.3P"/>
      <sheetName val="800.4P"/>
      <sheetName val="800P"/>
      <sheetName val="810.1"/>
      <sheetName val="810.2P"/>
      <sheetName val="810.3"/>
      <sheetName val="811.1"/>
      <sheetName val="811P"/>
      <sheetName val="812.1"/>
      <sheetName val="815P"/>
      <sheetName val="900.1"/>
      <sheetName val="PLATINA"/>
      <sheetName val="PILOTES 6&quot;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P ROCERIA"/>
      <sheetName val="201.2 ciclopeo"/>
      <sheetName val="210.1"/>
      <sheetName val="210.2"/>
      <sheetName val="210.3"/>
      <sheetName val="211"/>
      <sheetName val="220"/>
      <sheetName val="310"/>
      <sheetName val="311"/>
      <sheetName val="341.1P"/>
      <sheetName val="415"/>
      <sheetName val="420"/>
      <sheetName val="432"/>
      <sheetName val="440.2PREP VIA "/>
      <sheetName val="440.1PREP VIA"/>
      <sheetName val="440.3PREP VIA  "/>
      <sheetName val="441.1P COMPRADA"/>
      <sheetName val="441.2P COMPRADA"/>
      <sheetName val="441.3P COMPRADA"/>
      <sheetName val="441.4"/>
      <sheetName val="450.1P "/>
      <sheetName val="450.3P "/>
      <sheetName val="450.5"/>
      <sheetName val="452.1P "/>
      <sheetName val="452.2P "/>
      <sheetName val="453"/>
      <sheetName val="460"/>
      <sheetName val="460P"/>
      <sheetName val="461.2"/>
      <sheetName val="462.1P"/>
      <sheetName val="462.3P"/>
      <sheetName val="462.4P"/>
      <sheetName val="462.5"/>
      <sheetName val="500"/>
      <sheetName val="500P"/>
      <sheetName val="510"/>
      <sheetName val="510P5"/>
      <sheetName val="600.4 P"/>
      <sheetName val="600.5 P"/>
      <sheetName val="621.5"/>
      <sheetName val="621.5P"/>
      <sheetName val="621.6"/>
      <sheetName val="621,7"/>
      <sheetName val="630.P"/>
      <sheetName val="631P BOLSACRETO"/>
      <sheetName val="632"/>
      <sheetName val="640.3"/>
      <sheetName val="641"/>
      <sheetName val="641P ANCLAJES"/>
      <sheetName val="650.3 OTRO"/>
      <sheetName val="660.1P"/>
      <sheetName val="661 TIPO 1"/>
      <sheetName val="661 TIPO 2"/>
      <sheetName val="661 OTRO"/>
      <sheetName val="671"/>
      <sheetName val="672"/>
      <sheetName val="674"/>
      <sheetName val="675.1"/>
      <sheetName val="675.2"/>
      <sheetName val="675.3"/>
      <sheetName val="676"/>
      <sheetName val="680P"/>
      <sheetName val="681"/>
      <sheetName val="680.1P"/>
      <sheetName val="682"/>
      <sheetName val="683P"/>
      <sheetName val="701"/>
      <sheetName val="710.3"/>
      <sheetName val="710.4"/>
      <sheetName val="710.5"/>
      <sheetName val="720"/>
      <sheetName val="740"/>
      <sheetName val="800.3"/>
      <sheetName val="800.4"/>
      <sheetName val="810.1P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a  aaInformación"/>
      <sheetName val="A MInformes M"/>
      <sheetName val="VínculoExternoRecuperado1"/>
      <sheetName val="memorias"/>
      <sheetName val="presupuesto"/>
      <sheetName val="#¡REF"/>
      <sheetName val="Formulario No.1 "/>
      <sheetName val="450.2P  Vía 9003"/>
      <sheetName val="632.1P "/>
      <sheetName val="630.4 Vía 9003"/>
      <sheetName val="630.6 Vía 7801"/>
      <sheetName val="ORGANIGRAMA"/>
      <sheetName val="FLUJO DE FONDOS"/>
      <sheetName val="CRONOGRAMA"/>
      <sheetName val="INSUMOS"/>
      <sheetName val="A.E.B"/>
      <sheetName val="A.P.U (3)"/>
      <sheetName val="A.P.U (2)"/>
      <sheetName val="A.P.U"/>
      <sheetName val="P.S"/>
      <sheetName val="A.I.U"/>
      <sheetName val="ACTA DE MODIFICACION No. 1"/>
      <sheetName val=" PROGR. INV."/>
      <sheetName val="ACTA DE MODIFICACION No. 2"/>
      <sheetName val=" PROGR. INV. ACTA MOD. 2"/>
      <sheetName val="REPROGR. 2"/>
      <sheetName val="ACTA DE MODIFICACION No. 3"/>
      <sheetName val=" PROGR. INV. ACTA MOD. 3"/>
      <sheetName val="ACTA DE MODIFICACION No. 4"/>
      <sheetName val=" PROGR. INV. ACTA MOD. REVISADO"/>
      <sheetName val=" PROGR. INV. ACTA MOD. 4"/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RESUMEN"/>
      <sheetName val="L. MAT."/>
      <sheetName val="A.BAS."/>
      <sheetName val="CUAD."/>
      <sheetName val="APU"/>
      <sheetName val="AUI"/>
      <sheetName val="C.FIN."/>
      <sheetName val="P.INV"/>
      <sheetName val="P.S."/>
      <sheetName val="P.INV.ANTIC."/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V%C3%ADnculoExternoRecuperado1"/>
      <sheetName val="T133-134"/>
      <sheetName val="T132-133"/>
      <sheetName val="T130-131"/>
      <sheetName val="4. G2. Sur - LOS PARRAS  3472"/>
      <sheetName val="SABANETA 3335"/>
      <sheetName val="AJIZAL 3335"/>
      <sheetName val="Formulario No. 3"/>
      <sheetName val="Desglose del AIU "/>
      <sheetName val="01051.02"/>
      <sheetName val="01052.01"/>
      <sheetName val="01053.01"/>
      <sheetName val="01054.01"/>
      <sheetName val="01057.03"/>
      <sheetName val="01065.03"/>
      <sheetName val="01051.01"/>
      <sheetName val="01030.02"/>
      <sheetName val="01065.04"/>
      <sheetName val="01065.05"/>
      <sheetName val="01065.06"/>
      <sheetName val="01090.01"/>
      <sheetName val="02001.02"/>
      <sheetName val="02008.02"/>
      <sheetName val="02010.01"/>
      <sheetName val="02010.02"/>
      <sheetName val="02010.05"/>
      <sheetName val="02010.16"/>
      <sheetName val="02020.01"/>
      <sheetName val="02020.02"/>
      <sheetName val="02040.05"/>
      <sheetName val="02040.07"/>
      <sheetName val="02040.10"/>
      <sheetName val="02080.01"/>
      <sheetName val="02210.06"/>
      <sheetName val="02210.07"/>
      <sheetName val="02210.08"/>
      <sheetName val="02210.10"/>
      <sheetName val="02212.01"/>
      <sheetName val="02212.02"/>
      <sheetName val="03010.02"/>
      <sheetName val="03020.01"/>
      <sheetName val="03030.01"/>
      <sheetName val="03030.02"/>
      <sheetName val="03070.01"/>
      <sheetName val="03070.02"/>
      <sheetName val="03510.01"/>
      <sheetName val="03510.02"/>
      <sheetName val="03510.04"/>
      <sheetName val="03510.07"/>
      <sheetName val="03510.06"/>
      <sheetName val="03520.01"/>
      <sheetName val="03520.04"/>
      <sheetName val="03520.05"/>
      <sheetName val="03550.02"/>
      <sheetName val="02010.15"/>
      <sheetName val="03610.01"/>
      <sheetName val="03610.02"/>
      <sheetName val="03610.03"/>
      <sheetName val="03610.04"/>
      <sheetName val="03610.05"/>
      <sheetName val="03610.06"/>
      <sheetName val="03610.07"/>
      <sheetName val="03616.03"/>
      <sheetName val="03616.04"/>
      <sheetName val="03670.04"/>
      <sheetName val="03670.05"/>
      <sheetName val="03670.06"/>
      <sheetName val="03670.07"/>
      <sheetName val="03670.09"/>
      <sheetName val="05010.09"/>
      <sheetName val="05010.10"/>
      <sheetName val="05020.04"/>
      <sheetName val="05020.08"/>
      <sheetName val="05030.01"/>
      <sheetName val="05030.04"/>
      <sheetName val="05030.08"/>
      <sheetName val="05030.50"/>
      <sheetName val="05030.51"/>
      <sheetName val="05088.01"/>
      <sheetName val="05090.09"/>
      <sheetName val="05100.02"/>
      <sheetName val="05100.03"/>
      <sheetName val="05200.03"/>
      <sheetName val="05520.01"/>
      <sheetName val="05520.02"/>
      <sheetName val="06010.02"/>
      <sheetName val="07013.08"/>
      <sheetName val="07013.09"/>
      <sheetName val="07013.14"/>
      <sheetName val="07020.01"/>
      <sheetName val="07021.01"/>
      <sheetName val="07021.02"/>
      <sheetName val="07030.01"/>
      <sheetName val="07070.01"/>
      <sheetName val="07110.02"/>
      <sheetName val="07110.03"/>
      <sheetName val="08020.06"/>
      <sheetName val="08020.18"/>
      <sheetName val="08020.20"/>
      <sheetName val="08030.03"/>
      <sheetName val="08030.04"/>
      <sheetName val="08030.05"/>
      <sheetName val="08030.06"/>
      <sheetName val="08030.07"/>
      <sheetName val="08030.08"/>
      <sheetName val="08030.09"/>
      <sheetName val="08030.10"/>
      <sheetName val="08060.01"/>
      <sheetName val="08070.01"/>
      <sheetName val="08070.04"/>
      <sheetName val="08070.05"/>
      <sheetName val="08070.06"/>
      <sheetName val="08070.07"/>
      <sheetName val="08070.08"/>
      <sheetName val="08070.09"/>
      <sheetName val="08070.10"/>
      <sheetName val="08070.11"/>
      <sheetName val="08070.12"/>
      <sheetName val="08090.01"/>
      <sheetName val="08110.01"/>
      <sheetName val="08110.03"/>
      <sheetName val="08130.01"/>
      <sheetName val="08170.04"/>
      <sheetName val="08170.05"/>
      <sheetName val="08190.01"/>
      <sheetName val="26101.01"/>
      <sheetName val="26102.01"/>
      <sheetName val="26103.01"/>
      <sheetName val="26301.01"/>
      <sheetName val="26318.01"/>
      <sheetName val="26320.01"/>
      <sheetName val="26342.01"/>
      <sheetName val="26362.01"/>
      <sheetName val="42023.01"/>
      <sheetName val="42304.01"/>
      <sheetName val="42312.01"/>
      <sheetName val="42313.01"/>
      <sheetName val="42314.01"/>
      <sheetName val="43003.01"/>
      <sheetName val="43004.01"/>
      <sheetName val="43007.01"/>
      <sheetName val="43022.01"/>
      <sheetName val="43023.01"/>
      <sheetName val="43023.02"/>
      <sheetName val="43024.01"/>
      <sheetName val="43026.01"/>
      <sheetName val="43026.02"/>
      <sheetName val="44003.01"/>
      <sheetName val="44004.01"/>
      <sheetName val="44022.01"/>
      <sheetName val="44023.01"/>
      <sheetName val="46001.01"/>
      <sheetName val="46002.01"/>
      <sheetName val="46003.01"/>
      <sheetName val="46009.01"/>
      <sheetName val="46010.01"/>
      <sheetName val="47022.01"/>
      <sheetName val="47004.01"/>
      <sheetName val="47030.01"/>
      <sheetName val="47030.02"/>
      <sheetName val="47030.03"/>
      <sheetName val="47030.04"/>
      <sheetName val="47030.05"/>
      <sheetName val="47030.06"/>
      <sheetName val="47035.03"/>
      <sheetName val="47035.04"/>
      <sheetName val="47035.05"/>
      <sheetName val="47035.06"/>
      <sheetName val="47042.01"/>
      <sheetName val="47042.02"/>
      <sheetName val="47107.01"/>
      <sheetName val="47107.02"/>
      <sheetName val="47115.01"/>
      <sheetName val="53015.01"/>
      <sheetName val="53016.01"/>
      <sheetName val="51036.01"/>
      <sheetName val="51036.02"/>
      <sheetName val="51036.03"/>
      <sheetName val="60000.01"/>
      <sheetName val="60000.02"/>
      <sheetName val="60000.03"/>
      <sheetName val="60000.04"/>
      <sheetName val="60000.06"/>
      <sheetName val="60000.08"/>
      <sheetName val="60000.09"/>
      <sheetName val="60000.10"/>
      <sheetName val="60000.12"/>
      <sheetName val="60000.13"/>
      <sheetName val="60000.14"/>
      <sheetName val="72000.01"/>
      <sheetName val="72000.02"/>
      <sheetName val="72000.03"/>
      <sheetName val="72000.04"/>
      <sheetName val="72000.05"/>
      <sheetName val="72000.06"/>
      <sheetName val="72000.07"/>
      <sheetName val="72000.08"/>
      <sheetName val="72000.09"/>
      <sheetName val="72000.10"/>
      <sheetName val="72000.11"/>
      <sheetName val="72000.12"/>
      <sheetName val="72000.13"/>
      <sheetName val="72000.14"/>
      <sheetName val="72000.15"/>
      <sheetName val="72000.16"/>
      <sheetName val="72000.17"/>
      <sheetName val="74000.01"/>
      <sheetName val="74000.02"/>
      <sheetName val="74000.03"/>
      <sheetName val="74000.04"/>
      <sheetName val="74000.09"/>
      <sheetName val="74000.10"/>
      <sheetName val="76000.01"/>
      <sheetName val="76000.02"/>
      <sheetName val="76000.03"/>
      <sheetName val="76000.04"/>
      <sheetName val="02010.51"/>
      <sheetName val="02010.52"/>
      <sheetName val="05020.51"/>
      <sheetName val="05020.52"/>
      <sheetName val="05020.53"/>
      <sheetName val="05020.54"/>
      <sheetName val="05020.55"/>
      <sheetName val="05020.56"/>
      <sheetName val="06010.10"/>
      <sheetName val="05035.01"/>
      <sheetName val="05035.02"/>
      <sheetName val="05080.01"/>
      <sheetName val="06010.11"/>
      <sheetName val="05510.01"/>
      <sheetName val="12100.03"/>
      <sheetName val="12100.04"/>
      <sheetName val="12100.05"/>
      <sheetName val="12100.06"/>
      <sheetName val="12100.07"/>
      <sheetName val="12100.08"/>
      <sheetName val="12100.10"/>
      <sheetName val="12100.11"/>
      <sheetName val="12100.12"/>
      <sheetName val="12100.13"/>
      <sheetName val="12100.14"/>
      <sheetName val="12100.15"/>
      <sheetName val="12100.16"/>
      <sheetName val="12100.17"/>
      <sheetName val="12100.18"/>
      <sheetName val="12100.19"/>
      <sheetName val="12100.20"/>
      <sheetName val="12100.21"/>
      <sheetName val="12100.22"/>
      <sheetName val="Hoja4"/>
      <sheetName val="Hoja4 (2)"/>
      <sheetName val="Hoja4 (3)"/>
      <sheetName val="4. Norte 2005"/>
      <sheetName val="Inversión"/>
      <sheetName val="A.I.U (2)"/>
      <sheetName val="Datos generales"/>
      <sheetName val="Datos de entrada"/>
      <sheetName val="FOR-001"/>
      <sheetName val="Sábana"/>
      <sheetName val="AIUI calculado"/>
      <sheetName val="Cuadro1"/>
      <sheetName val="Cuadro2"/>
      <sheetName val="Cuadro3"/>
      <sheetName val="Exper."/>
      <sheetName val="OtrosCálculos"/>
      <sheetName val="4. G1 Norte"/>
      <sheetName val="EST 2509 "/>
      <sheetName val="EST6003"/>
      <sheetName val="preacta1"/>
      <sheetName val="preacta2"/>
      <sheetName val="PREACTA3"/>
      <sheetName val="preacta4"/>
      <sheetName val="preacta5"/>
      <sheetName val="413ERPV"/>
      <sheetName val="450,24MDC"/>
      <sheetName val="45026MDCPB"/>
      <sheetName val="600Excvsincl"/>
      <sheetName val="bg"/>
      <sheetName val="conf calzada"/>
      <sheetName val="FALTANTEENER9"/>
      <sheetName val="702,1lineas"/>
      <sheetName val="NEC. PONTONES"/>
      <sheetName val="ANALIS JORNAL REAL"/>
      <sheetName val="PPTO DIAGNOSTICO"/>
      <sheetName val="FORMATO PPTO DE CIERRE"/>
      <sheetName val="MATRIZ"/>
      <sheetName val="LISTADO DE MATERIAL"/>
      <sheetName val="ANEXO FORMULARIO CANTIDADES"/>
      <sheetName val="ANEXO CALCULO AU"/>
      <sheetName val="ANEXO INVERSION AMBIENTAL"/>
      <sheetName val="APU I&amp;D (2)"/>
      <sheetName val="LISTADO DE PRECIOS"/>
      <sheetName val="LISTADO DE PRECIOS (2)"/>
      <sheetName val="APU OBRAS"/>
      <sheetName val="CONSOLIDADO REST ITUANGO"/>
      <sheetName val="Flujo De Caja panor 1"/>
      <sheetName val="HTA Y EQUIPO"/>
      <sheetName val="TRANSPORTE (2)"/>
      <sheetName val="F.C. SEDE PRINCIPAL"/>
      <sheetName val="APU I&amp;D"/>
      <sheetName val="LISTADO DE INSUMO"/>
      <sheetName val="EXPLOSION DE INSUMOS"/>
      <sheetName val="CONSOLIDADO DE INSUMOS"/>
      <sheetName val="ATHE"/>
      <sheetName val="THEQUIPO"/>
      <sheetName val="RELEQUIPO"/>
      <sheetName val="JORNALES"/>
      <sheetName val="PRTSOCIALES"/>
      <sheetName val="COPU"/>
      <sheetName val="COPUREAL"/>
      <sheetName val="NOV30"/>
      <sheetName val="DIC1"/>
      <sheetName val="PREACTA"/>
      <sheetName val="PREA14DIC"/>
      <sheetName val="ACTADI14"/>
      <sheetName val="MODIFIC"/>
      <sheetName val="ACFINFEB12"/>
      <sheetName val="ADI14DI"/>
      <sheetName val="AREA23A"/>
      <sheetName val="COPUADICI"/>
      <sheetName val="CANTOBRA"/>
      <sheetName val="ACTA1"/>
      <sheetName val="PTEINV"/>
      <sheetName val="ANTICIPO"/>
      <sheetName val="DESCUENTOS"/>
      <sheetName val="TRITUR"/>
      <sheetName val="APUREAL"/>
      <sheetName val="Módulo1"/>
      <sheetName val="0BRAS ADICIONALES"/>
      <sheetName val="CONTRATO 235 ACTUALIZADO"/>
      <sheetName val="FF-01"/>
      <sheetName val="VIABILIDAD (2)"/>
      <sheetName val="FF-01 ADICIONAL"/>
      <sheetName val="FS-03"/>
      <sheetName val="FICHA-EBI 1"/>
      <sheetName val="FICHA-EBI 2"/>
      <sheetName val="Cuadro"/>
      <sheetName val="Contratos en ejecución"/>
      <sheetName val="Contratos en ejecución (2)"/>
      <sheetName val="ANEXO No 4"/>
      <sheetName val="ANEXO No 4 (2)"/>
      <sheetName val="ANEXO No 4 JP"/>
      <sheetName val="EQ"/>
      <sheetName val="mat"/>
      <sheetName val="equip"/>
      <sheetName val="mdo"/>
      <sheetName val="analisi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prog trab"/>
      <sheetName val="Progr Equ"/>
      <sheetName val="Girados"/>
      <sheetName val="inforbuenman"/>
      <sheetName val="Inversion"/>
      <sheetName val="7 (2)"/>
      <sheetName val="5 (2)"/>
      <sheetName val="6 (2)"/>
      <sheetName val="SML"/>
      <sheetName val="BALANCE"/>
      <sheetName val="5,1"/>
      <sheetName val="5,2"/>
      <sheetName val="5,3"/>
      <sheetName val="5,4"/>
      <sheetName val="cuadro costos"/>
      <sheetName val="BALANCE (2)"/>
      <sheetName val="INDICES"/>
      <sheetName val="PROGR"/>
      <sheetName val="Mate"/>
      <sheetName val="Equ"/>
      <sheetName val="Jorn"/>
      <sheetName val="1,1"/>
      <sheetName val="1,2"/>
      <sheetName val="1,3"/>
      <sheetName val="1,4"/>
      <sheetName val="1,5"/>
      <sheetName val="1,6"/>
      <sheetName val="1,7"/>
      <sheetName val="1,8"/>
      <sheetName val="2,1"/>
      <sheetName val="2,2"/>
      <sheetName val="2,3"/>
      <sheetName val="2,4"/>
      <sheetName val="2,5"/>
      <sheetName val="2,6"/>
      <sheetName val="3,1"/>
      <sheetName val="3,2"/>
      <sheetName val="3,3"/>
      <sheetName val="3,4"/>
      <sheetName val="3,5"/>
      <sheetName val="3,6"/>
      <sheetName val="4,1"/>
      <sheetName val="4,2"/>
      <sheetName val="4,3"/>
      <sheetName val="6,1"/>
      <sheetName val="6,2"/>
      <sheetName val="6,3"/>
      <sheetName val="6,4"/>
      <sheetName val="6,5"/>
      <sheetName val="7,1"/>
      <sheetName val="7,2"/>
      <sheetName val="7,3"/>
      <sheetName val="7,4"/>
      <sheetName val="7,5"/>
      <sheetName val="8,1"/>
      <sheetName val="9,1"/>
      <sheetName val="9,2"/>
      <sheetName val="9,3"/>
      <sheetName val="9,4"/>
      <sheetName val="9,5"/>
      <sheetName val="10,1"/>
      <sheetName val="10,2"/>
      <sheetName val="10,3"/>
      <sheetName val="10,4"/>
      <sheetName val="10,5"/>
      <sheetName val="10,6"/>
      <sheetName val="ccostos"/>
      <sheetName val="10,7"/>
      <sheetName val="11,1"/>
      <sheetName val="11,2"/>
      <sheetName val="11,3"/>
      <sheetName val="11,4"/>
      <sheetName val="11,5"/>
      <sheetName val="12,1,1"/>
      <sheetName val="12,1,2"/>
      <sheetName val="12,1,3"/>
      <sheetName val="12,1,4"/>
      <sheetName val="12,1,5"/>
      <sheetName val="12,1,6"/>
      <sheetName val="12,1,7"/>
      <sheetName val="12,1,8"/>
      <sheetName val="12,1,9"/>
      <sheetName val="12,1,10"/>
      <sheetName val="12,1,11"/>
      <sheetName val="12,1,12"/>
      <sheetName val="12,1,13"/>
      <sheetName val="12,1,14"/>
      <sheetName val="12,1,15"/>
      <sheetName val="12,1,16"/>
      <sheetName val="12,1,17"/>
      <sheetName val="12,1,18"/>
      <sheetName val="12,1,19"/>
      <sheetName val="12,1,20"/>
      <sheetName val="12,2,1"/>
      <sheetName val="12,2,2"/>
      <sheetName val="12,3,1"/>
      <sheetName val="12,3,2"/>
      <sheetName val="12,3,3"/>
      <sheetName val="12,4,1"/>
      <sheetName val="12,4,2"/>
      <sheetName val="12,5,1"/>
      <sheetName val="12,6,1"/>
      <sheetName val="12,6,2"/>
      <sheetName val="12,7,1"/>
      <sheetName val="12,7,2"/>
      <sheetName val="12,7,3"/>
      <sheetName val="12,7,4"/>
      <sheetName val="12,7,5"/>
      <sheetName val="12,8,1"/>
      <sheetName val="12,8,2"/>
      <sheetName val="12,8,3"/>
      <sheetName val="12,8,4"/>
      <sheetName val="12,8,5"/>
      <sheetName val="16,1,3"/>
      <sheetName val="16,1,4"/>
      <sheetName val="16,2,1"/>
      <sheetName val="16,2,2"/>
      <sheetName val="16,3,1"/>
      <sheetName val="16,4,1"/>
      <sheetName val="16,5,1"/>
      <sheetName val="16,5,2"/>
      <sheetName val="16,5,3"/>
      <sheetName val="16,5,4"/>
      <sheetName val="16,5,5"/>
      <sheetName val="16,5,6"/>
      <sheetName val="16,6,1"/>
      <sheetName val="16,7,1"/>
      <sheetName val="16,8,2"/>
      <sheetName val="16,8,3"/>
      <sheetName val="16,9,1"/>
      <sheetName val="16,9,2"/>
      <sheetName val="16,9,3"/>
      <sheetName val="16,9,4"/>
      <sheetName val="16,9,5"/>
      <sheetName val="16,10,1"/>
      <sheetName val="16,10,2"/>
      <sheetName val="16,10,3"/>
      <sheetName val="16,10,4"/>
      <sheetName val="16,11,1"/>
      <sheetName val="16,11,2"/>
      <sheetName val="16,11.3"/>
      <sheetName val="16,12,1"/>
      <sheetName val="16,12,2"/>
      <sheetName val="16,12,3"/>
      <sheetName val="16,12,4"/>
      <sheetName val="16,12,5"/>
      <sheetName val="16,12,6"/>
      <sheetName val="16,12,7"/>
      <sheetName val="16,12,8"/>
      <sheetName val="16,12,9"/>
      <sheetName val="16,13"/>
      <sheetName val="16,14"/>
      <sheetName val="16,15"/>
      <sheetName val="16,17"/>
      <sheetName val="16,18"/>
      <sheetName val="16,19"/>
      <sheetName val="16,20"/>
      <sheetName val="16,21"/>
      <sheetName val="16,22"/>
      <sheetName val="16,23"/>
      <sheetName val="costos adicional"/>
      <sheetName val="ONG"/>
      <sheetName val="CORPORI"/>
      <sheetName val="IDENT"/>
      <sheetName val="ANTECEDENTES"/>
      <sheetName val="PROYECTO"/>
      <sheetName val="THE"/>
      <sheetName val="PRECIO.MAT"/>
      <sheetName val="APUDETA."/>
      <sheetName val="COPUDETA."/>
      <sheetName val="FUENTES"/>
      <sheetName val="RECUR.HUM"/>
      <sheetName val="CRONOG."/>
      <sheetName val="MEC.EJECUC."/>
      <sheetName val="ACTAS"/>
      <sheetName val="PTEINB"/>
      <sheetName val="CUENTAS"/>
      <sheetName val="CAPACHO"/>
      <sheetName val="ANTICIPOS"/>
      <sheetName val="Datos"/>
      <sheetName val="Compilado"/>
      <sheetName val="Base Datos"/>
      <sheetName val="ACEROS"/>
      <sheetName val="C123"/>
      <sheetName val="M14"/>
      <sheetName val="A.1"/>
      <sheetName val="A.2"/>
      <sheetName val="CANT. MAT."/>
      <sheetName val="17"/>
      <sheetName val="18"/>
      <sheetName val="19"/>
      <sheetName val="20"/>
      <sheetName val="21"/>
      <sheetName val="22"/>
      <sheetName val="23"/>
      <sheetName val="24"/>
      <sheetName val="14."/>
      <sheetName val="15."/>
      <sheetName val="EXC MAQUINA"/>
      <sheetName val="CANECAS"/>
      <sheetName val="PINTURA ACRILICA PARA TRAFICO"/>
      <sheetName val="RELLENO CON VIBRO"/>
      <sheetName val="DILATACION TABL ROMANA"/>
      <sheetName val="CAJA EN CCTO REF"/>
      <sheetName val="PLACA CCTO REF CICLOVIA"/>
      <sheetName val="PLACA V EN CCTO"/>
      <sheetName val="JUEGOS VARIOS"/>
      <sheetName val="PARQUEADERO CICLA (2)"/>
      <sheetName val="PARQUEADERO CICLA"/>
      <sheetName val="PEDESTAL"/>
      <sheetName val="PVC 4&quot;"/>
      <sheetName val="PVC 3&quot;"/>
      <sheetName val="MURETE"/>
      <sheetName val="CCTO CICLOPEO"/>
      <sheetName val="RELLENO CON RANA"/>
      <sheetName val="ESTUDIOS"/>
      <sheetName val="BANCAS"/>
      <sheetName val="GOLOSA"/>
      <sheetName val="LAMP DECOR"/>
      <sheetName val="PUERTA"/>
      <sheetName val="CERRAMIENTO"/>
      <sheetName val="ACERO REF"/>
      <sheetName val="BORDILLO"/>
      <sheetName val="PLACA E 0.08"/>
      <sheetName val="PLACA E 0.1"/>
      <sheetName val="EXCV"/>
      <sheetName val="LOC Y REP"/>
      <sheetName val="DESCAPOTE"/>
      <sheetName val="LOCAL1"/>
      <sheetName val="PRECIOS REF"/>
      <sheetName val="C124"/>
      <sheetName val="C122"/>
      <sheetName val="M15"/>
      <sheetName val="M13"/>
      <sheetName val="M12"/>
      <sheetName val="ACERO"/>
      <sheetName val="CONCRET"/>
      <sheetName val="MANO OBRA"/>
      <sheetName val="PROG TRAB (2)"/>
      <sheetName val="Compensada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Dat"/>
      <sheetName val="1.1"/>
      <sheetName val="1.2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4.1"/>
      <sheetName val="5.1"/>
      <sheetName val="5.2"/>
      <sheetName val="6.1"/>
      <sheetName val="6.2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8.1"/>
      <sheetName val="Presup"/>
      <sheetName val="Prog"/>
      <sheetName val="F Fdos"/>
      <sheetName val="Presup(2)"/>
      <sheetName val="Presupuesto GABO"/>
      <sheetName val="4.2"/>
      <sheetName val="4.3"/>
      <sheetName val="6.3"/>
      <sheetName val="6.4"/>
      <sheetName val="8.2"/>
      <sheetName val="9.1"/>
      <sheetName val="9.3"/>
      <sheetName val="9.4"/>
      <sheetName val="10.1"/>
      <sheetName val="10.2"/>
      <sheetName val="10.3"/>
      <sheetName val="11.1"/>
      <sheetName val="12.1"/>
      <sheetName val="vinilo"/>
      <sheetName val="PAÑETE"/>
      <sheetName val="ENCHAPE"/>
      <sheetName val="ESTUCO"/>
      <sheetName val="CERCHA"/>
      <sheetName val="FICHA EBI 1 de 6 "/>
      <sheetName val="FICHA EBI 2 de 6"/>
      <sheetName val="FICHA EBI 3 de 6"/>
      <sheetName val="FICHA EBI 4 DE 6"/>
      <sheetName val="FICHA EBI 5 DE 6"/>
      <sheetName val="ID-01"/>
      <sheetName val="ID-02"/>
      <sheetName val="ID-03"/>
      <sheetName val="ID-04"/>
      <sheetName val="PE-01A"/>
      <sheetName val="PE-01-B"/>
      <sheetName val="PE-02"/>
      <sheetName val="PE-03"/>
      <sheetName val="PE-04"/>
      <sheetName val="FS-01"/>
      <sheetName val="COSTOS"/>
      <sheetName val="UNIT."/>
      <sheetName val="1.3"/>
      <sheetName val="Programación"/>
      <sheetName val="Presupuesto "/>
      <sheetName val="8.3"/>
      <sheetName val="9.2"/>
      <sheetName val="12.2"/>
      <sheetName val="12.3"/>
      <sheetName val="13.1"/>
      <sheetName val="ITEMS"/>
      <sheetName val="PRES"/>
      <sheetName val="M1.4"/>
      <sheetName val="C3PSI"/>
      <sheetName val="LOC"/>
      <sheetName val="EXC"/>
      <sheetName val="MURO H10"/>
      <sheetName val="REGA"/>
      <sheetName val="PLACA10"/>
      <sheetName val="ANTEPISO"/>
      <sheetName val="ENCH"/>
      <sheetName val="PTOELEC"/>
      <sheetName val="ACOMELEC"/>
      <sheetName val="RASO"/>
      <sheetName val="LAMPARA"/>
      <sheetName val="RELL"/>
      <sheetName val="SOLADO"/>
      <sheetName val="CICLO"/>
      <sheetName val="VIGACIMENTA"/>
      <sheetName val="VIGADINTEL"/>
      <sheetName val="COL2020"/>
      <sheetName val="ZAP"/>
      <sheetName val="PISOGRES"/>
      <sheetName val="VENTANA"/>
      <sheetName val="CUBIERTA"/>
      <sheetName val="LIMPIEZA"/>
      <sheetName val="PAINT"/>
      <sheetName val="PAF"/>
      <sheetName val="PVC12"/>
      <sheetName val="SAN3"/>
      <sheetName val="SAN4"/>
      <sheetName val="TUB3"/>
      <sheetName val="TUB4"/>
      <sheetName val="APSANIT"/>
      <sheetName val="LLDUCHA"/>
      <sheetName val="LLPASO"/>
      <sheetName val="LLTER"/>
      <sheetName val="TANQUEAE"/>
      <sheetName val="PVC"/>
      <sheetName val="TWG"/>
      <sheetName val="ENCHAP"/>
      <sheetName val="ZINC"/>
      <sheetName val="PISOGRESS"/>
      <sheetName val="Presupuesto (2)"/>
      <sheetName val="BASE DE DATOS"/>
      <sheetName val="CUBS"/>
      <sheetName val="ANEXO 2"/>
      <sheetName val="3.8"/>
      <sheetName val="6.5"/>
      <sheetName val="6.6"/>
      <sheetName val="6.7"/>
      <sheetName val="12.4"/>
      <sheetName val="12.5"/>
      <sheetName val="PROGRAMA DE OBRA"/>
      <sheetName val="PROGRAMA DE INVERSIONES"/>
      <sheetName val="PROG.INV.COMPRIMIDO"/>
      <sheetName val="EQUIPO REQUERIDO"/>
      <sheetName val="PTEI2"/>
      <sheetName val="AHUMADA"/>
      <sheetName val="PUNITARIOS"/>
      <sheetName val="CONCRETO 3000 PSI"/>
      <sheetName val="CONCRETO 2000 PSI"/>
      <sheetName val="MORTERO 1,3"/>
      <sheetName val="MORTERO 1,4"/>
      <sheetName val="ACERO DE REF"/>
      <sheetName val="3,7"/>
      <sheetName val="3,8"/>
      <sheetName val="3,9"/>
      <sheetName val="3,10"/>
      <sheetName val="3,11"/>
      <sheetName val="3,12"/>
      <sheetName val="3,13"/>
      <sheetName val="3,14"/>
      <sheetName val="4,4"/>
      <sheetName val="7,6"/>
      <sheetName val="7,7"/>
      <sheetName val="7,8"/>
      <sheetName val="7,9"/>
      <sheetName val="8,2"/>
      <sheetName val="8,3"/>
      <sheetName val="8,4"/>
      <sheetName val="8,5"/>
      <sheetName val="8,6"/>
      <sheetName val="8,7"/>
      <sheetName val="8,8"/>
      <sheetName val="8,9"/>
      <sheetName val="8,10"/>
      <sheetName val="8,11"/>
      <sheetName val="8,12"/>
      <sheetName val="8,13"/>
      <sheetName val="8,14"/>
      <sheetName val="8,15"/>
      <sheetName val="11,6"/>
      <sheetName val="11,7"/>
      <sheetName val="11,8"/>
      <sheetName val="11,9"/>
      <sheetName val="11,10"/>
      <sheetName val="12,1"/>
      <sheetName val="12,2"/>
      <sheetName val="12,3"/>
      <sheetName val="12,4"/>
      <sheetName val="12,5"/>
      <sheetName val="13,1"/>
      <sheetName val="13,2"/>
      <sheetName val="14,1"/>
      <sheetName val="14,3"/>
      <sheetName val="14,2"/>
      <sheetName val="14,4"/>
      <sheetName val="PE-Indice"/>
      <sheetName val="PE-01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  <sheetName val="no"/>
      <sheetName val="1.20.4"/>
      <sheetName val="1.20.3"/>
      <sheetName val="1.20.2"/>
      <sheetName val="1.20.1"/>
      <sheetName val="1.19.5"/>
      <sheetName val="1.19.4"/>
      <sheetName val="1.19.3"/>
      <sheetName val="1.19.2"/>
      <sheetName val="1.19.1"/>
      <sheetName val="1.18.7"/>
      <sheetName val="1.18.6"/>
      <sheetName val="1.18.5"/>
      <sheetName val="1.18.4"/>
      <sheetName val="1.18.3"/>
      <sheetName val="1.18.2"/>
      <sheetName val="1.18.1"/>
      <sheetName val="1.17.9"/>
      <sheetName val="1.17.8"/>
      <sheetName val="1.17.7"/>
      <sheetName val="1.17.6"/>
      <sheetName val="1.17.5"/>
      <sheetName val="1.17.4"/>
      <sheetName val="1.17.3"/>
      <sheetName val="1.17.2"/>
      <sheetName val="1.17.1"/>
      <sheetName val="1.16.6"/>
      <sheetName val="1.16.5"/>
      <sheetName val="1.16.4"/>
      <sheetName val="1.16.3"/>
      <sheetName val="1.16.2"/>
      <sheetName val="1.16.1"/>
      <sheetName val="1.15.3"/>
      <sheetName val="1.15.2"/>
      <sheetName val="1.15.1"/>
      <sheetName val="1.14.1"/>
      <sheetName val="1.13.19"/>
      <sheetName val="1.13.18"/>
      <sheetName val="1.13.17"/>
      <sheetName val="1.13.16"/>
      <sheetName val="1.13.15"/>
      <sheetName val="1.13.14"/>
      <sheetName val="1.13.13"/>
      <sheetName val="1.13.12"/>
      <sheetName val="1.13.11"/>
      <sheetName val="1.13.10"/>
      <sheetName val="1.13.9"/>
      <sheetName val="1.13.8"/>
      <sheetName val="1.13.7"/>
      <sheetName val="1.13.6"/>
      <sheetName val="1.13.5"/>
      <sheetName val="1.13.4"/>
      <sheetName val="1.13.3"/>
      <sheetName val="1.13.2"/>
      <sheetName val="1.13.1"/>
      <sheetName val="1.12.2"/>
      <sheetName val="1.12.1"/>
      <sheetName val="1.11.2"/>
      <sheetName val="1.11.1"/>
      <sheetName val="1.10.4"/>
      <sheetName val="1.10.3"/>
      <sheetName val="1.10.2"/>
      <sheetName val="1.10.1"/>
      <sheetName val="1.9.5"/>
      <sheetName val="1.9.4"/>
      <sheetName val="1.9.3"/>
      <sheetName val="1.9.2"/>
      <sheetName val="1.9.1"/>
      <sheetName val="1.8.7"/>
      <sheetName val="1.8.6"/>
      <sheetName val="1.8.5"/>
      <sheetName val="1.8.4"/>
      <sheetName val="1.8.3"/>
      <sheetName val="1.8.2"/>
      <sheetName val="1.8.1"/>
      <sheetName val="1.7.9"/>
      <sheetName val="1.7.8"/>
      <sheetName val="1.7.7"/>
      <sheetName val="1.7.6"/>
      <sheetName val="1.7.5"/>
      <sheetName val="1.7.4"/>
      <sheetName val="1.7.3"/>
      <sheetName val="1.7.2"/>
      <sheetName val="1.7.1"/>
      <sheetName val="1.6.6"/>
      <sheetName val="1.6.5"/>
      <sheetName val="1.6.4"/>
      <sheetName val="1.6.3"/>
      <sheetName val="1.6.2"/>
      <sheetName val="1.6.1"/>
      <sheetName val="1.5.3"/>
      <sheetName val="1.5.2"/>
      <sheetName val="1.5.1"/>
      <sheetName val="1.4.1"/>
      <sheetName val="1.3.19"/>
      <sheetName val="1.3.18"/>
      <sheetName val="1.3.17"/>
      <sheetName val="1.3.16"/>
      <sheetName val="1.3.15"/>
      <sheetName val="1.3.14"/>
      <sheetName val="1.3.13"/>
      <sheetName val="1.3.12"/>
      <sheetName val="1.3.11"/>
      <sheetName val="1.3.10"/>
      <sheetName val="1.3.9"/>
      <sheetName val="1.3.8"/>
      <sheetName val="1.3.7"/>
      <sheetName val="1.3.6"/>
      <sheetName val="1.3.5"/>
      <sheetName val="1.3.4"/>
      <sheetName val="1.3.3"/>
      <sheetName val="1.3.2"/>
      <sheetName val="1.3.1"/>
      <sheetName val="1.2.2"/>
      <sheetName val="1.2.1"/>
      <sheetName val="1.1.2"/>
      <sheetName val="1.1.1"/>
      <sheetName val="M 1.4"/>
      <sheetName val="M 1.3"/>
      <sheetName val="C 1.2.4 "/>
      <sheetName val="C1.2.3"/>
      <sheetName val="Pres gral"/>
      <sheetName val="1,01"/>
      <sheetName val="1,02"/>
      <sheetName val="1,03"/>
      <sheetName val="1,04"/>
      <sheetName val="1,05"/>
      <sheetName val="1,06"/>
      <sheetName val="1,07"/>
      <sheetName val="1,08"/>
      <sheetName val="1,10"/>
      <sheetName val="List Equ"/>
      <sheetName val="List mat"/>
      <sheetName val="PRESENTACIÓN"/>
      <sheetName val="List M.O."/>
      <sheetName val="M1,5"/>
      <sheetName val="M1,4 (2)"/>
      <sheetName val="M1,3"/>
      <sheetName val="M1,2"/>
      <sheetName val="C1,2,2"/>
      <sheetName val="C1,2,3"/>
      <sheetName val="C1,2,4"/>
      <sheetName val="localizacion y replanteo"/>
      <sheetName val="q"/>
      <sheetName val="w"/>
      <sheetName val="3,08"/>
      <sheetName val="3,07"/>
      <sheetName val="3,06"/>
      <sheetName val="3,05"/>
      <sheetName val="3,04"/>
      <sheetName val="3,03"/>
      <sheetName val="3,02"/>
      <sheetName val="3,01"/>
      <sheetName val="2,00"/>
      <sheetName val="M1,4"/>
      <sheetName val="C1,3,5"/>
      <sheetName val="627"/>
      <sheetName val="625"/>
      <sheetName val="622"/>
      <sheetName val="621"/>
      <sheetName val="611"/>
      <sheetName val="607"/>
      <sheetName val="595"/>
      <sheetName val="591"/>
      <sheetName val="590"/>
      <sheetName val="584"/>
      <sheetName val="583"/>
      <sheetName val="582"/>
      <sheetName val="581"/>
      <sheetName val="580"/>
      <sheetName val="577"/>
      <sheetName val="576"/>
      <sheetName val="575"/>
      <sheetName val="574"/>
      <sheetName val="572"/>
      <sheetName val="570"/>
      <sheetName val="569"/>
      <sheetName val="568"/>
      <sheetName val="567"/>
      <sheetName val="565"/>
      <sheetName val="564"/>
      <sheetName val="563"/>
      <sheetName val="562"/>
      <sheetName val="474,"/>
      <sheetName val="473"/>
      <sheetName val="437"/>
      <sheetName val="430"/>
      <sheetName val="429"/>
      <sheetName val="428"/>
      <sheetName val="427"/>
      <sheetName val="426"/>
      <sheetName val="423"/>
      <sheetName val="422"/>
      <sheetName val="421"/>
      <sheetName val="418"/>
      <sheetName val="416"/>
      <sheetName val="414"/>
      <sheetName val="413"/>
      <sheetName val="411"/>
      <sheetName val="410"/>
      <sheetName val="409"/>
      <sheetName val="408"/>
      <sheetName val="407"/>
      <sheetName val="406"/>
      <sheetName val="404"/>
      <sheetName val="403"/>
      <sheetName val="556"/>
      <sheetName val="547"/>
      <sheetName val="528"/>
      <sheetName val="525"/>
      <sheetName val="524"/>
      <sheetName val="523"/>
      <sheetName val="517"/>
      <sheetName val="512"/>
      <sheetName val="498"/>
      <sheetName val="497"/>
      <sheetName val="496"/>
      <sheetName val="495"/>
      <sheetName val="494"/>
      <sheetName val="493"/>
      <sheetName val="491"/>
      <sheetName val="489"/>
      <sheetName val="484"/>
      <sheetName val="480"/>
      <sheetName val="474"/>
      <sheetName val="472"/>
      <sheetName val="402"/>
      <sheetName val="395"/>
      <sheetName val="398"/>
      <sheetName val="360"/>
      <sheetName val="351"/>
      <sheetName val="350"/>
      <sheetName val="346"/>
      <sheetName val="334"/>
      <sheetName val="304"/>
      <sheetName val="184"/>
      <sheetName val="183"/>
      <sheetName val="181"/>
      <sheetName val="166"/>
      <sheetName val="163"/>
      <sheetName val="141"/>
      <sheetName val="191"/>
      <sheetName val="190"/>
      <sheetName val="189"/>
      <sheetName val="184,"/>
      <sheetName val="183,"/>
      <sheetName val="181,"/>
      <sheetName val="180"/>
      <sheetName val="179"/>
      <sheetName val="178"/>
      <sheetName val="177"/>
      <sheetName val="175"/>
      <sheetName val="171"/>
      <sheetName val="168"/>
      <sheetName val="167"/>
      <sheetName val="166,"/>
      <sheetName val="164,"/>
      <sheetName val="163,"/>
      <sheetName val="162"/>
      <sheetName val="161"/>
      <sheetName val="105 (2)"/>
      <sheetName val="32 (2)"/>
      <sheetName val="160"/>
      <sheetName val="140"/>
      <sheetName val="120"/>
      <sheetName val="119"/>
      <sheetName val="141,"/>
      <sheetName val="117"/>
      <sheetName val="116"/>
      <sheetName val="115"/>
      <sheetName val="110"/>
      <sheetName val="109"/>
      <sheetName val="108"/>
      <sheetName val="107"/>
      <sheetName val="106"/>
      <sheetName val="105"/>
      <sheetName val="104"/>
      <sheetName val="103"/>
      <sheetName val="102"/>
      <sheetName val="101"/>
      <sheetName val="100"/>
      <sheetName val="99"/>
      <sheetName val="98"/>
      <sheetName val="97"/>
      <sheetName val="96"/>
      <sheetName val="95"/>
      <sheetName val="94"/>
      <sheetName val="93"/>
      <sheetName val="92"/>
      <sheetName val="91"/>
      <sheetName val="90"/>
      <sheetName val="89"/>
      <sheetName val="88"/>
      <sheetName val="87"/>
      <sheetName val="86"/>
      <sheetName val="84"/>
      <sheetName val="83"/>
      <sheetName val="82"/>
      <sheetName val="81"/>
      <sheetName val="80"/>
      <sheetName val="79"/>
      <sheetName val="78"/>
      <sheetName val="77"/>
      <sheetName val="76"/>
      <sheetName val="70"/>
      <sheetName val="69"/>
      <sheetName val="68"/>
      <sheetName val="66"/>
      <sheetName val="64"/>
      <sheetName val="63"/>
      <sheetName val="62,"/>
      <sheetName val="61,"/>
      <sheetName val="59,"/>
      <sheetName val="58,"/>
      <sheetName val="57,"/>
      <sheetName val="56,"/>
      <sheetName val="54,"/>
      <sheetName val="53,"/>
      <sheetName val="52,"/>
      <sheetName val="51,"/>
      <sheetName val="50,"/>
      <sheetName val="49,"/>
      <sheetName val="48,"/>
      <sheetName val="47,"/>
      <sheetName val="46,"/>
      <sheetName val="45,"/>
      <sheetName val="44,"/>
      <sheetName val="43,"/>
      <sheetName val="42,"/>
      <sheetName val="41,"/>
      <sheetName val="40,"/>
      <sheetName val="39,"/>
      <sheetName val="38,"/>
      <sheetName val="37,"/>
      <sheetName val="36,"/>
      <sheetName val="41,,,,"/>
      <sheetName val="35,"/>
      <sheetName val="39,,,,"/>
      <sheetName val="34,"/>
      <sheetName val="33,"/>
      <sheetName val="32,"/>
      <sheetName val="36,,,,"/>
      <sheetName val="31,"/>
      <sheetName val="30,"/>
      <sheetName val="34,,,,"/>
      <sheetName val="29,"/>
      <sheetName val="28,"/>
      <sheetName val="31,,,,"/>
      <sheetName val="30,,,,"/>
      <sheetName val="29,,,,"/>
      <sheetName val="27,"/>
      <sheetName val="27,,,"/>
      <sheetName val="26,"/>
      <sheetName val="25,"/>
      <sheetName val="24,"/>
      <sheetName val="23,"/>
      <sheetName val="22,"/>
      <sheetName val="21,"/>
      <sheetName val="20,"/>
      <sheetName val="19,"/>
      <sheetName val="18,"/>
      <sheetName val="17,"/>
      <sheetName val="16,"/>
      <sheetName val="15,"/>
      <sheetName val="14,"/>
      <sheetName val="13,"/>
      <sheetName val="12,"/>
      <sheetName val="11,"/>
      <sheetName val="10,"/>
      <sheetName val="9,"/>
      <sheetName val="8,"/>
      <sheetName val="7,"/>
      <sheetName val="6,"/>
      <sheetName val="5,"/>
      <sheetName val="C1,4,7 "/>
      <sheetName val="C1,3,4"/>
      <sheetName val="652"/>
      <sheetName val="651"/>
      <sheetName val="650"/>
      <sheetName val="648"/>
      <sheetName val="647"/>
      <sheetName val="646"/>
      <sheetName val="643"/>
      <sheetName val="642"/>
      <sheetName val="640"/>
      <sheetName val="639"/>
      <sheetName val="626"/>
      <sheetName val="624"/>
      <sheetName val="623"/>
      <sheetName val="614"/>
      <sheetName val="613"/>
      <sheetName val="612"/>
      <sheetName val="610"/>
      <sheetName val="609"/>
      <sheetName val="608"/>
      <sheetName val="606"/>
      <sheetName val="605"/>
      <sheetName val="604"/>
      <sheetName val="603"/>
      <sheetName val="602"/>
      <sheetName val="601"/>
      <sheetName val="600"/>
      <sheetName val="599"/>
      <sheetName val="598"/>
      <sheetName val="597"/>
      <sheetName val="596"/>
      <sheetName val="594"/>
      <sheetName val="593"/>
      <sheetName val="592"/>
      <sheetName val="589"/>
      <sheetName val="588"/>
      <sheetName val="587"/>
      <sheetName val="586"/>
      <sheetName val="585"/>
      <sheetName val="579"/>
      <sheetName val="578"/>
      <sheetName val="573"/>
      <sheetName val="571"/>
      <sheetName val="566"/>
      <sheetName val="561"/>
      <sheetName val="560"/>
      <sheetName val="559"/>
      <sheetName val="558"/>
      <sheetName val="557"/>
      <sheetName val="555"/>
      <sheetName val="554"/>
      <sheetName val="553"/>
      <sheetName val="552"/>
      <sheetName val="551"/>
      <sheetName val="550"/>
      <sheetName val="549"/>
      <sheetName val="548"/>
      <sheetName val="546"/>
      <sheetName val="545"/>
      <sheetName val="544"/>
      <sheetName val="543"/>
      <sheetName val="542"/>
      <sheetName val="541"/>
      <sheetName val="540"/>
      <sheetName val="539"/>
      <sheetName val="538"/>
      <sheetName val="537"/>
      <sheetName val="536"/>
      <sheetName val="535"/>
      <sheetName val="534"/>
      <sheetName val="533"/>
      <sheetName val="532"/>
      <sheetName val="531"/>
      <sheetName val="530"/>
      <sheetName val="529"/>
      <sheetName val="527"/>
      <sheetName val="526"/>
      <sheetName val="522"/>
      <sheetName val="521"/>
      <sheetName val="519"/>
      <sheetName val="520"/>
      <sheetName val="518"/>
      <sheetName val="516"/>
      <sheetName val="515"/>
      <sheetName val="514"/>
      <sheetName val="513"/>
      <sheetName val="511"/>
      <sheetName val="509"/>
      <sheetName val="508"/>
      <sheetName val="507"/>
      <sheetName val="506"/>
      <sheetName val="505"/>
      <sheetName val="504"/>
      <sheetName val="503"/>
      <sheetName val="502"/>
      <sheetName val="501"/>
      <sheetName val="499"/>
      <sheetName val="492"/>
      <sheetName val="490"/>
      <sheetName val="488"/>
      <sheetName val="487"/>
      <sheetName val="486"/>
      <sheetName val="485"/>
      <sheetName val="483"/>
      <sheetName val="482"/>
      <sheetName val="481"/>
      <sheetName val="479"/>
      <sheetName val="478"/>
      <sheetName val="477"/>
      <sheetName val="ELDORADO"/>
      <sheetName val="NQS2"/>
      <sheetName val="NQS3"/>
      <sheetName val="Porce3"/>
      <sheetName val="Mina"/>
      <sheetName val="Wilches"/>
      <sheetName val="Frontino"/>
      <sheetName val="Villavicencio"/>
      <sheetName val="Totoró"/>
      <sheetName val="Palmas"/>
      <sheetName val="PalmasResumen"/>
      <sheetName val="Mocoa"/>
      <sheetName val="Mocoa131"/>
      <sheetName val="Icein"/>
      <sheetName val="YOLOMBO2002-3"/>
      <sheetName val="ResumenyoL"/>
      <sheetName val="Isnos"/>
      <sheetName val="Arboletes1"/>
      <sheetName val="Arboletes"/>
      <sheetName val="Manizales"/>
      <sheetName val="VIAS CESAR"/>
      <sheetName val="MIEL"/>
      <sheetName val="TRASMILENIO"/>
      <sheetName val="SAN ROQUE"/>
      <sheetName val="STA ROSA"/>
      <sheetName val="SUAZA1"/>
      <sheetName val="IBAGUE"/>
      <sheetName val="SUAZA2"/>
      <sheetName val="YOLOMBO"/>
      <sheetName val="IBAGUElinea2001"/>
      <sheetName val="ELECTRICO"/>
      <sheetName val="Vuelta"/>
      <sheetName val="ACCIDENTALIDAD"/>
      <sheetName val="ACC.EJECUTIVO"/>
      <sheetName val="ACC.EJECUTIVO-OCT-02"/>
      <sheetName val="EJEC-AGO-2002"/>
      <sheetName val="TITULO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UNIT REALES"/>
      <sheetName val="Contratos"/>
      <sheetName val="CANT OBRA"/>
      <sheetName val="CUADRO RESUM"/>
      <sheetName val="CUADRO RESUM FALTANTE"/>
      <sheetName val="aCCIDENTES%20DE%201995%20-%2019"/>
      <sheetName val="CANT OBRA Y PRESUPUESTO 6205"/>
      <sheetName val="BARBOSA CISNEROS formato inv"/>
      <sheetName val="BARBOSA CISNEROS"/>
      <sheetName val="CANT OBRA Y PRESUPUESTO 6206"/>
      <sheetName val="CRUCE CISNEROS formato inv"/>
      <sheetName val="CRUCE CISNEROS "/>
      <sheetName val="Densidades"/>
      <sheetName val="201.12P"/>
      <sheetName val="201.14 (2)"/>
      <sheetName val="211.1P"/>
      <sheetName val="231.1"/>
      <sheetName val="232.1p"/>
      <sheetName val="342.1"/>
      <sheetName val="414,5"/>
      <sheetName val="440.1COMPRADA"/>
      <sheetName val="440.2COMPRADA"/>
      <sheetName val="440.3COMPRADA"/>
      <sheetName val="441.1COMPRADA"/>
      <sheetName val="441.2COMPRADA"/>
      <sheetName val="441.3COMPRADA"/>
      <sheetName val="450.1P COMPRADA"/>
      <sheetName val="450.2comprada"/>
      <sheetName val="450.3 COMPRADA"/>
      <sheetName val="450.4"/>
      <sheetName val="450.6"/>
      <sheetName val="450.7"/>
      <sheetName val="450.8"/>
      <sheetName val="451.1 (2)"/>
      <sheetName val="451.1 COMPRADA"/>
      <sheetName val="451.2 COMPRADA"/>
      <sheetName val="451.3 COMPRADA "/>
      <sheetName val="451.4"/>
      <sheetName val="452.1COMPRADA"/>
      <sheetName val="452.2COMPRADA "/>
      <sheetName val="452.3COMPRADA"/>
      <sheetName val="452.4COMPRADA"/>
      <sheetName val="453,1"/>
      <sheetName val="460,1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2 "/>
      <sheetName val="690"/>
      <sheetName val="700.1 "/>
      <sheetName val="700.2 "/>
      <sheetName val="710.1 "/>
      <sheetName val="710.2 "/>
      <sheetName val="710.3 "/>
      <sheetName val="710.4 "/>
      <sheetName val="621.1P5"/>
      <sheetName val="621.7P"/>
      <sheetName val="623.1"/>
      <sheetName val="623.2"/>
      <sheetName val="630.6p"/>
      <sheetName val="631.1"/>
      <sheetName val="632.1P"/>
      <sheetName val="641.2"/>
      <sheetName val="642.2 JUNTA JEENE"/>
      <sheetName val="650.3 "/>
      <sheetName val="650.4 "/>
      <sheetName val="660.2 "/>
      <sheetName val="660.3 "/>
      <sheetName val="661 TIPO2 "/>
      <sheetName val="661 OTRO "/>
      <sheetName val="662.1 "/>
      <sheetName val="670.2 "/>
      <sheetName val="671.2 "/>
      <sheetName val="673.1 "/>
      <sheetName val="673.2 "/>
      <sheetName val="673.2p"/>
      <sheetName val="674.2"/>
      <sheetName val="680.1 "/>
      <sheetName val="731.1 "/>
      <sheetName val="741.1P1 "/>
      <sheetName val="741.1P2"/>
      <sheetName val="741.1P3"/>
      <sheetName val="801.1"/>
      <sheetName val="801.2"/>
      <sheetName val="801.3"/>
      <sheetName val="801.4"/>
      <sheetName val="801.5"/>
      <sheetName val="801.6"/>
      <sheetName val="801.7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matrix"/>
      <sheetName val="200,1"/>
      <sheetName val="200,2"/>
      <sheetName val="201,1"/>
      <sheetName val="201,2"/>
      <sheetName val="201,3"/>
      <sheetName val="201,4"/>
      <sheetName val="201,5"/>
      <sheetName val="201,6"/>
      <sheetName val="201,7"/>
      <sheetName val="201,8"/>
      <sheetName val="201,9"/>
      <sheetName val="201,11"/>
      <sheetName val="201,12"/>
      <sheetName val="201,15"/>
      <sheetName val="201,16"/>
      <sheetName val="232,1"/>
      <sheetName val="312.1"/>
      <sheetName val="312.2"/>
      <sheetName val="416,2P"/>
      <sheetName val="432,1"/>
      <sheetName val="432,2"/>
      <sheetName val="451. 1P"/>
      <sheetName val="460.1"/>
      <sheetName val="460,2"/>
      <sheetName val="CLASE C"/>
      <sheetName val="632,1"/>
      <sheetName val="661.1 TIPO I"/>
      <sheetName val="681,1"/>
      <sheetName val="682,1"/>
      <sheetName val="730,1P"/>
      <sheetName val="Comentarios"/>
      <sheetName val="1, ferrogard"/>
      <sheetName val="2, SUM APLIC RECUBRIMIENTO  SI"/>
      <sheetName val="perforacion anclajes 1"/>
      <sheetName val="perforacion anclajes 7"/>
      <sheetName val="perforacion anclajes 3"/>
      <sheetName val="perforacion anclajes 5"/>
      <sheetName val="puente de adherencia concretos"/>
      <sheetName val="RECUPER LOSA PISO CONCREGROUT "/>
      <sheetName val="INHIBIDOR CORROSION TIPO emaco"/>
      <sheetName val="DEFENSAS METALICAS"/>
      <sheetName val="PINTURA DE TRAFICO"/>
      <sheetName val="ANCLAJES Y PLACAS APOYO TENSION"/>
      <sheetName val="desviador cables tensionamiento"/>
      <sheetName val="TUBO RDE"/>
      <sheetName val="manejo de rio"/>
      <sheetName val="excavacion sin clasificar"/>
      <sheetName val="geotextil"/>
      <sheetName val="material filtrant"/>
      <sheetName val=" APU barandas 58,78 kg-ml"/>
      <sheetName val="baranda ptes meta 20ene10"/>
      <sheetName val="peso barandas meta "/>
      <sheetName val="GEOCOLCHON"/>
      <sheetName val="MENSULAS y topes sismicos"/>
      <sheetName val="ESPECIFICACIONES"/>
      <sheetName val="PPTO. OFICIAL"/>
      <sheetName val="V-01 ENERO 9 DE 2008"/>
      <sheetName val="PROPUESTA CISM-GTE-02-08"/>
      <sheetName val="Precio-peso-ml barandas"/>
      <sheetName val="BARANDA VENTANA I-II-CASA MAQ"/>
      <sheetName val="BARANDA CAPTACION"/>
      <sheetName val="BARANDA DESCARGA"/>
      <sheetName val="TAB.DE CONT."/>
      <sheetName val="PORTADA No.1"/>
      <sheetName val="CARRETERAS"/>
      <sheetName val="GENER.CUAD.No.1"/>
      <sheetName val="CUMP.% CUAD.No.2"/>
      <sheetName val="EST.RED C.V. CUAD.No.3"/>
      <sheetName val="GRAF No.1 EST.RED C,VISUAL"/>
      <sheetName val="TORT.EST.VIA C.V. GRAF. No.2"/>
      <sheetName val="EST.RED C.T.CUAD. No.4"/>
      <sheetName val="No.5 NEC.PREV"/>
      <sheetName val="GRAF No.1 EST.RED C,TECNICO"/>
      <sheetName val="TORTAS EST.RED C.T.GRA.No.4"/>
      <sheetName val="EST. RED Y SIT. CRI MAPA No.1 "/>
      <sheetName val="No.6 NEC.CRIT"/>
      <sheetName val="No.7 NECPREV"/>
      <sheetName val="No.7A NECCRITICAS"/>
      <sheetName val="CUAD.No.8 INF. EMER."/>
      <sheetName val="CUAD. No.9 PTES"/>
      <sheetName val="No.10 NECPTES"/>
      <sheetName val="No.10A NECPTES"/>
      <sheetName val="CUAD. No.11 PONTONES"/>
      <sheetName val="CUAD. Nº 12 NEC. PONTONES"/>
      <sheetName val="No.12A NECPONTONES"/>
      <sheetName val="CUAD. No.13 TUNELES "/>
      <sheetName val="CUAD. No.14 NEC TÚNELES "/>
      <sheetName val="CUAD. No.15 SEÑAL VER "/>
      <sheetName val="CUAD. No.16 SEÑAL HOR"/>
      <sheetName val="CUAD. No. 17 ACCID. "/>
      <sheetName val="CUAD. No.18 DEFENSA VIAS "/>
      <sheetName val="CUAD. No.19 SEGUIMIENTO FUN"/>
      <sheetName val="CUAD. No.20 FICHA CUANT."/>
      <sheetName val="CUAD. No.21 FICHA CUAL"/>
      <sheetName val="CUAD. No.22 FICHAS CUANT. MICRO"/>
      <sheetName val="CUAD. No.23 FICHA CUAL. MICRO"/>
      <sheetName val="CUAD. No.24 INTER. CONTRA"/>
      <sheetName val="FOTOS"/>
      <sheetName val="PRENSA"/>
      <sheetName val="COMENT."/>
      <sheetName val="Programa de trabajo e Invers"/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  <sheetName val="XXXXX"/>
      <sheetName val="110.1 P"/>
      <sheetName val="110.2 P"/>
      <sheetName val="201.1P-201.5P"/>
      <sheetName val="201.2P"/>
      <sheetName val="210.2 SIN EXPLO"/>
      <sheetName val="211.1.P1"/>
      <sheetName val="211P.2"/>
      <sheetName val="311P4"/>
      <sheetName val="312.3"/>
      <sheetName val="312.4"/>
      <sheetName val="320.1P"/>
      <sheetName val="320.2P"/>
      <sheetName val="342P"/>
      <sheetName val="343.P"/>
      <sheetName val="441.1 PLANTA"/>
      <sheetName val="441.2 PLANTA"/>
      <sheetName val="441.1 COMPRADA"/>
      <sheetName val="441.2 COMPRADA"/>
      <sheetName val="441.3 COMPRADA "/>
      <sheetName val="441.4 COMPRADA"/>
      <sheetName val="450.1.1 COMPRADA"/>
      <sheetName val="450.1.2 COMPRADA"/>
      <sheetName val="450.1 COMPRADA"/>
      <sheetName val="450.2 COMPRADA"/>
      <sheetName val="MDC-0 COMPRADA"/>
      <sheetName val="450.1 PLANTA"/>
      <sheetName val="450.2 PLANTA"/>
      <sheetName val="450.3 PLANTA"/>
      <sheetName val="451.1 PLANTA"/>
      <sheetName val="451.3 PLANTA"/>
      <sheetName val="451.2 COMPRADA "/>
      <sheetName val="451.3 COMPRADA  "/>
      <sheetName val="452.1 COMPRADA"/>
      <sheetName val="452.2 COMPRADA"/>
      <sheetName val="452.3 COMPRADA"/>
      <sheetName val="452.4 COMPRADA"/>
      <sheetName val="452.1 PLANTA"/>
      <sheetName val="452.2 PLANTA"/>
      <sheetName val="452.3 PLANTA"/>
      <sheetName val="452.4 PLANTA"/>
      <sheetName val="460.1 M3"/>
      <sheetName val="460P M3"/>
      <sheetName val="462P MDC-0"/>
      <sheetName val="464.4"/>
      <sheetName val="466.2"/>
      <sheetName val="504P"/>
      <sheetName val="622.6P PILOTE DE MADERA"/>
      <sheetName val="620.1P"/>
      <sheetName val="620.4P.1"/>
      <sheetName val="620.4P.2"/>
      <sheetName val="621,1P1"/>
      <sheetName val="622.1P"/>
      <sheetName val="640P"/>
      <sheetName val="673.4P"/>
      <sheetName val="700P"/>
      <sheetName val="710.1.1 (2)"/>
      <sheetName val="710.1.5"/>
      <sheetName val="900.3P1"/>
      <sheetName val="900.3P2"/>
      <sheetName val="900.3P3"/>
      <sheetName val="MURO GEOTEXTIL"/>
      <sheetName val="683P1"/>
      <sheetName val="ESTOPEROLE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CN-01"/>
      <sheetName val="SEMAFORO 55CN-03"/>
      <sheetName val="SEMAFORO 56-07"/>
      <sheetName val="TORTA EST. VIAS "/>
      <sheetName val="EST. VIAS"/>
      <sheetName val="MAPA EST RED"/>
      <sheetName val="NECESIDAD VIA"/>
      <sheetName val="Necesidades cr."/>
      <sheetName val="SITIOS CRITICOS"/>
      <sheetName val="CANT OBRA C-G"/>
      <sheetName val="CANT OBRA B-T"/>
      <sheetName val="CANT OBRA S-B"/>
      <sheetName val="INF. EMERGENCIAS"/>
      <sheetName val="PUENTES"/>
      <sheetName val="NEC PTES"/>
      <sheetName val="PONTONES"/>
      <sheetName val="señal v"/>
      <sheetName val="señal H"/>
      <sheetName val="ACCIDENTALIDAD NOV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precios-básicos2002"/>
      <sheetName val="UNITARIO"/>
      <sheetName val="lecho rio"/>
      <sheetName val="Análisis de precios"/>
      <sheetName val="Remo. derr."/>
      <sheetName val="Limp. mec. Alcant."/>
      <sheetName val="XXXXXX"/>
      <sheetName val="NECESIDADES PREVENTIVAS"/>
      <sheetName val="NECESIDADES CRITICAS"/>
      <sheetName val="CANTIDADES DE OBRA 5607 "/>
      <sheetName val="CANTIDADES DE OBRA 55CN03"/>
      <sheetName val="CANTIDADES DE OBRA 4006A"/>
      <sheetName val="CANTIDADES DE OBRA 55CN01"/>
      <sheetName val="CANTIDADES DE OBRA 40CNA"/>
      <sheetName val="CANTIDADES DE OBRA 40CNB"/>
      <sheetName val="CANTIDADES DE OBRA 40CN01"/>
      <sheetName val="CANTIDADES DE OBRA 45A04"/>
      <sheetName val="CANTIDADES DE OBRA 50CN03"/>
      <sheetName val="CANTIDADES DE OBRA 5009"/>
      <sheetName val="PRESUPUEST0"/>
      <sheetName val="340.P"/>
      <sheetName val="441.1 "/>
      <sheetName val="451.4 "/>
      <sheetName val="464.1 "/>
      <sheetName val="464.1P"/>
      <sheetName val="701 P"/>
      <sheetName val="820P1"/>
      <sheetName val="presupuesto necesidades vias ma"/>
      <sheetName val="PORTADA "/>
      <sheetName val="5008 trim"/>
      <sheetName val="CANT CRI SIN diseño 50 08 "/>
      <sheetName val="201.5"/>
      <sheetName val="201.6"/>
      <sheetName val="201.18"/>
      <sheetName val="201.19"/>
      <sheetName val="201.20"/>
      <sheetName val="203.1"/>
      <sheetName val="203.2"/>
      <sheetName val="203.3"/>
      <sheetName val="203.4"/>
      <sheetName val="203.5"/>
      <sheetName val="203.6"/>
      <sheetName val="203.7"/>
      <sheetName val="203.8"/>
      <sheetName val="203.9"/>
      <sheetName val="203.10"/>
      <sheetName val="203.11"/>
      <sheetName val="203.12"/>
      <sheetName val="223.1"/>
      <sheetName val="223.2"/>
      <sheetName val="223.3.1"/>
      <sheetName val="223.3.2"/>
      <sheetName val="223.3.3"/>
      <sheetName val="233.1"/>
      <sheetName val="233.10"/>
      <sheetName val="235.1"/>
      <sheetName val="235.10"/>
      <sheetName val="235.11"/>
      <sheetName val="236.1"/>
      <sheetName val="236.10"/>
      <sheetName val="236.11"/>
      <sheetName val="320.3"/>
      <sheetName val="320.4"/>
      <sheetName val="320.5"/>
      <sheetName val="320.6"/>
      <sheetName val="330.3"/>
      <sheetName val="330.4"/>
      <sheetName val="330.5"/>
      <sheetName val="330.6"/>
      <sheetName val="350.1"/>
      <sheetName val="350.2"/>
      <sheetName val="350.3"/>
      <sheetName val="350.4"/>
      <sheetName val="350.10"/>
      <sheetName val="350.11"/>
      <sheetName val="350.12"/>
      <sheetName val="350.13"/>
      <sheetName val="350.14"/>
      <sheetName val="351.1"/>
      <sheetName val="351.2"/>
      <sheetName val="351.10"/>
      <sheetName val="351.11"/>
      <sheetName val="351.12"/>
      <sheetName val="410.3"/>
      <sheetName val="411.4"/>
      <sheetName val="413.1"/>
      <sheetName val="413.2"/>
      <sheetName val="413.3"/>
      <sheetName val="414.6"/>
      <sheetName val="420.3"/>
      <sheetName val="450.2 P"/>
      <sheetName val="450.4P"/>
      <sheetName val="450.5P"/>
      <sheetName val="450.6P"/>
      <sheetName val="450.7P"/>
      <sheetName val="450.8P"/>
      <sheetName val="450.10 "/>
      <sheetName val="450.10P"/>
      <sheetName val="450.11"/>
      <sheetName val="450.11P"/>
      <sheetName val="450.12"/>
      <sheetName val="450.12P"/>
      <sheetName val="451.3P "/>
      <sheetName val="462.2.1"/>
      <sheetName val="462.2.2"/>
      <sheetName val="465.2"/>
      <sheetName val="500.2"/>
      <sheetName val="501.10"/>
      <sheetName val="501.20"/>
      <sheetName val="505.1"/>
      <sheetName val="600.1.1"/>
      <sheetName val="600.2.1"/>
      <sheetName val="600.2.2"/>
      <sheetName val="600.2.3"/>
      <sheetName val="600.2.4"/>
      <sheetName val="610.3"/>
      <sheetName val="610.4"/>
      <sheetName val="610.5"/>
      <sheetName val="610.6"/>
      <sheetName val="610.7"/>
      <sheetName val="621.7"/>
      <sheetName val="663.1"/>
      <sheetName val="670.3"/>
      <sheetName val="670.4"/>
      <sheetName val="670.5"/>
      <sheetName val="671.4"/>
      <sheetName val="672.2"/>
      <sheetName val="672.3"/>
      <sheetName val="672.4"/>
      <sheetName val="673.1.1"/>
      <sheetName val="673.1.2"/>
      <sheetName val="681.2"/>
      <sheetName val="681.3"/>
      <sheetName val="681.4"/>
      <sheetName val="682.2"/>
      <sheetName val="682.3"/>
      <sheetName val="682.4"/>
      <sheetName val="683.1"/>
      <sheetName val="683.2"/>
      <sheetName val="683.3"/>
      <sheetName val="683.4"/>
      <sheetName val="683.5"/>
      <sheetName val="730.4"/>
      <sheetName val="741.1"/>
      <sheetName val="802.1"/>
      <sheetName val="802.2"/>
      <sheetName val="802.3"/>
      <sheetName val="802.4"/>
      <sheetName val="802.5"/>
      <sheetName val="802.6"/>
      <sheetName val="802.7"/>
      <sheetName val="802.8"/>
      <sheetName val="811.2"/>
      <sheetName val="820.1"/>
      <sheetName val="20-23"/>
      <sheetName val="APU201,3"/>
      <sheetName val="PU600P.1"/>
      <sheetName val="PU630,5"/>
      <sheetName val="PU640,3"/>
      <sheetName val="PU610,1"/>
      <sheetName val="PU681,1"/>
      <sheetName val="$ PR20 al PR23"/>
      <sheetName val="TABLA CONTENIDO"/>
      <sheetName val="GENERALIDADES"/>
      <sheetName val="ESTADO RED VIS"/>
      <sheetName val="SEMAFORO VIS 5008"/>
      <sheetName val="SEMAFORO VIS 50CN01"/>
      <sheetName val="SEMAFORO VIS 5604"/>
      <sheetName val="SEMAFORO VIS 5008A"/>
      <sheetName val="SEMAFORO VIS 5008B"/>
      <sheetName val="TORTA EST. VIAS VIS 5008"/>
      <sheetName val="TORTA EST. VIAS VIS 50CN01"/>
      <sheetName val="TORTA EST. VIAS VIS 5604"/>
      <sheetName val="TORTA EST. VIAS VIS 5008A"/>
      <sheetName val="TORTA EST. VIAS VIS 5008B"/>
      <sheetName val="ESTADO RED TEC 5008"/>
      <sheetName val="ESTADO RED TEC 50CN01"/>
      <sheetName val="ESTADO RED TEC 5604"/>
      <sheetName val="ESTADO RED TEC 5008A"/>
      <sheetName val="ESTADO RED TEC 5008B"/>
      <sheetName val="SEMAFORO TEC 5008"/>
      <sheetName val="SEMAFORO TEC 50CN01"/>
      <sheetName val="SEMAFORO TEC 5604"/>
      <sheetName val="SEMAFORO TEC 5008A"/>
      <sheetName val="SEMAFORO TEC 5008B"/>
      <sheetName val="TORTA EST. VIAS TEC 5008"/>
      <sheetName val="TORTA EST. VIAS TEC 50CN01"/>
      <sheetName val="TORTA EST. VIAS TEC 5604"/>
      <sheetName val="TORTA EST. VIAS TEC 5008A"/>
      <sheetName val="TORTA EST. VIAS TEC 5008B"/>
      <sheetName val="MAPA EST RED 5008 "/>
      <sheetName val="MAPA EST RED 50CN01"/>
      <sheetName val="MAPA EST RED 5604"/>
      <sheetName val="MAPA EST RED 5008A"/>
      <sheetName val="MAPA EST RED 5008B"/>
      <sheetName val="CANT OBRA VIA 5008"/>
      <sheetName val="CANT OBRA VIA 50CN01"/>
      <sheetName val="CANT OBRA VIA 5604"/>
      <sheetName val="CANT OBRA VIA 5008A"/>
      <sheetName val="CANT OBRA VIA 5008B"/>
      <sheetName val="CANT OBRA 5008 "/>
      <sheetName val="CANT OBRA 50CN01"/>
      <sheetName val="CANT OBRA 5604"/>
      <sheetName val="CANT OBRA 5008A"/>
      <sheetName val="CANT OBRA 5008  (2)"/>
      <sheetName val="CANT OBRA 5008  (3)"/>
      <sheetName val="TUNELES"/>
      <sheetName val="NECESIDADES EN TÚNELES"/>
      <sheetName val="Señalización Vertical"/>
      <sheetName val="Señalización Horizontal"/>
      <sheetName val="INTERVENTORIA DE CONTRATOS"/>
      <sheetName val="FOTOG"/>
      <sheetName val="FOT.sitios criticos "/>
      <sheetName val="FOT-TRAB MICROS"/>
      <sheetName val="FOT ESTADVIAS"/>
      <sheetName val="PRENSA 1"/>
      <sheetName val="CAPACITACION MICRO"/>
      <sheetName val="CD"/>
      <sheetName val="TABLA CONTENIDO (2)"/>
      <sheetName val="C2 CUMPLIMIENTO % "/>
      <sheetName val="Estado RED TEC 5604 PAVIMENTO"/>
      <sheetName val="Estado RED TEC 5604 AFIRMADO"/>
      <sheetName val="FOT ABRIL"/>
      <sheetName val="FOT MAYO "/>
      <sheetName val="FOT JUNIO"/>
      <sheetName val="COMENTARIOS  "/>
      <sheetName val="CAPACITACION MICROEMPRESAS"/>
      <sheetName val="Estado Resumen 5604PAVIMENTO"/>
      <sheetName val="Vía 5604 Pavimentada"/>
      <sheetName val="Estado Resumen 5604 AFIRMADO"/>
      <sheetName val="Vía_NoPavimentada"/>
      <sheetName val="Vía 50NC01 Pavimentada"/>
      <sheetName val="Vía_50NC01 NoPavimentada"/>
      <sheetName val="Vía_"/>
      <sheetName val="FOT JULIO"/>
      <sheetName val="FOT AGOSTO "/>
      <sheetName val="FOT SEPTIEMBRE"/>
      <sheetName val="CAPACITA MICROEMPRESAS JULIO"/>
      <sheetName val="CAPACITA MICROEMPRESAS AGOSTO"/>
      <sheetName val="CAPACITA MICROEMPRESAS SEPTBRE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60.2"/>
      <sheetName val="PU661"/>
      <sheetName val="PU671P,1"/>
      <sheetName val="PU673 "/>
      <sheetName val="PU681,1 Esp. Q Caliche"/>
      <sheetName val="PU820,1"/>
      <sheetName val="PU830P.1 "/>
      <sheetName val="PU1000P,2"/>
      <sheetName val="PORTADA SDC"/>
      <sheetName val="PORTADA DRM"/>
      <sheetName val="vias"/>
      <sheetName val="GEN"/>
      <sheetName val="EST 50 08 VIS "/>
      <sheetName val="EST 50 CN01 VIS"/>
      <sheetName val="EST 56 04 VIS"/>
      <sheetName val="GRAF ESTVIA 5008 VIS"/>
      <sheetName val="GRAF ESTVIA 50 CN01 VIS"/>
      <sheetName val="GRAF ESTVIA 5604 VIS "/>
      <sheetName val=" TORTAS 50 08 VIS"/>
      <sheetName val="TORTAS 50 CN01 VIS"/>
      <sheetName val="TORTAS 56 04 VIS"/>
      <sheetName val="MAPA EST RED VIS "/>
      <sheetName val="NEC. VIAS "/>
      <sheetName val="CANT O 50 08"/>
      <sheetName val="CANT O 50 08 b"/>
      <sheetName val="CANT O 50 CN01"/>
      <sheetName val="NEC. CRI VIAS"/>
      <sheetName val="CANT CRI 50 08 "/>
      <sheetName val="CANT CRI 50 CN01"/>
      <sheetName val="CANT CRI 56 04"/>
      <sheetName val="SIT CRI 50 08"/>
      <sheetName val="SIT CRI 50CN01"/>
      <sheetName val="SIT CRI 5604"/>
      <sheetName val="INF. EMERG"/>
      <sheetName val="PTES "/>
      <sheetName val="NEC  PTES"/>
      <sheetName val="EST. GRAL PONT"/>
      <sheetName val="NEC. PONT"/>
      <sheetName val="SEÑ V "/>
      <sheetName val="SEÑ H "/>
      <sheetName val="CANT SEÑ VIAS"/>
      <sheetName val="ACC OCT "/>
      <sheetName val="ACC  NOV"/>
      <sheetName val="ACC  DIC"/>
      <sheetName val="ACC 50 08"/>
      <sheetName val="ACC 56 04"/>
      <sheetName val="ACC 50 CN01"/>
      <sheetName val="SEPARA. PRENSA"/>
      <sheetName val="CUNE"/>
      <sheetName val="FILTROS "/>
      <sheetName val="CUNETAS"/>
      <sheetName val="REALCE BORDILLOS "/>
      <sheetName val="HUNDIMIENTOS Y REFUERZOS "/>
      <sheetName val="PARCHEO "/>
      <sheetName val="Lineas de demarcacion"/>
      <sheetName val="tachas reflectivas"/>
      <sheetName val="SEÑALI 0-"/>
      <sheetName val="201.1P y 201.5P EDIF M2"/>
      <sheetName val="201.2P  DEMESTRU.OXI"/>
      <sheetName val="201.3P dem PIO AND BOR"/>
      <sheetName val="201.4P y 201.10P Obst"/>
      <sheetName val="201.6P ciclopeo"/>
      <sheetName val="201.7P PAV"/>
      <sheetName val="201.8P EST MET"/>
      <sheetName val="201.9ARB"/>
      <sheetName val="201.12ALC"/>
      <sheetName val="201.13CERC"/>
      <sheetName val="340.1-02"/>
      <sheetName val="344.P"/>
      <sheetName val="441.3P COMPRADA "/>
      <sheetName val="450.2P COMPRADA"/>
      <sheetName val="450.3P COMPRADA"/>
      <sheetName val="450.4P COMPRADA"/>
      <sheetName val="451.3P COMPRADA  "/>
      <sheetName val="451.3 COMPRADA"/>
      <sheetName val="452.1P COMPRADA"/>
      <sheetName val="452.2P COMPRADA"/>
      <sheetName val="452.3P COMPRADA"/>
      <sheetName val="630P MORTERO 1;3"/>
      <sheetName val="PRESUPUESTOS+PERSONAL"/>
      <sheetName val="PROPONENTES"/>
      <sheetName val="KRC"/>
      <sheetName val="EXPER.GRAL-PRECAL"/>
      <sheetName val="CAP-OPERATIVA"/>
      <sheetName val="SMLM"/>
      <sheetName val="NOTAS"/>
      <sheetName val="LISTAS"/>
      <sheetName val="EST 5607 VIS"/>
      <sheetName val="EST 55CN03 VIS"/>
      <sheetName val="EST 4006A VIS"/>
      <sheetName val="EST 55CN01 VIS"/>
      <sheetName val="EST 40CN01 VIS"/>
      <sheetName val="EST 40CNA VIS"/>
      <sheetName val="EST 40CNB VIS"/>
      <sheetName val="GRA ESTVIA 5607 VIS"/>
      <sheetName val="datos semaforo 5607"/>
      <sheetName val="GRA ESTVIA 55CN03 VIS"/>
      <sheetName val="datos 55CN03"/>
      <sheetName val="GRAFICO ESTADO VIA VISUAL 4006A"/>
      <sheetName val="datos semaforo 4006A "/>
      <sheetName val="GRAFICO ESTADO VIA VISUA 55CN01"/>
      <sheetName val="datos semaforo 55CN01"/>
      <sheetName val="GRA ESTVIA 40CN01-40CNA-40CNB "/>
      <sheetName val="dato semaforo 40CN01-40CNA-40NB"/>
      <sheetName val="TORTA 5607 VIS"/>
      <sheetName val="TORTA EST. VIA 55CN03"/>
      <sheetName val="TORTA EST. VIA 4006A"/>
      <sheetName val="TORTA EST. VIA 55CN01"/>
      <sheetName val="TORTA EST. VIA 40CN01"/>
      <sheetName val="TORTA EST. VIA 40CNA"/>
      <sheetName val="TORTA EST. VIA 40CNB"/>
      <sheetName val="MAPA 1-5607"/>
      <sheetName val="MAPA 1-55CN03"/>
      <sheetName val="MAPA 1-4006A"/>
      <sheetName val="MAPA 1-55CN01"/>
      <sheetName val="MAPA 1-40CN01-40CNA-40CNB"/>
      <sheetName val="CANT OBRAS5607"/>
      <sheetName val="CANT OBRA55CN03"/>
      <sheetName val="CANT OBRA 4006A"/>
      <sheetName val="CANT OBRA55CN01"/>
      <sheetName val="CANT OBRA 40CN01"/>
      <sheetName val="CANT OBRA 40CNA"/>
      <sheetName val="CANT OBRA 40CNB"/>
      <sheetName val="CANT CRIT 5607"/>
      <sheetName val="ESTUDIOS SIT CRIT 5607"/>
      <sheetName val="INTERN-5607"/>
      <sheetName val="CANT CRIT 4006A "/>
      <sheetName val="ESTUDIOS SIT CRIT 4006A"/>
      <sheetName val="INTERN-4006A"/>
      <sheetName val="INDICE (2)"/>
      <sheetName val="CANT CRIT 55CN01 "/>
      <sheetName val="ESTUDIOS SIT CRIT 40CN01"/>
      <sheetName val="INTERN-40CN01"/>
      <sheetName val="CANT CRIT 40CNB"/>
      <sheetName val="ESTUDIOS SIT CRIT 40CNB"/>
      <sheetName val="INTERN-40CNB"/>
      <sheetName val="MAPA 2-5607 Y 55CN03"/>
      <sheetName val="MAPA SC-4006A"/>
      <sheetName val="MAPA SC-55CN01"/>
      <sheetName val="MAPA SC-40CN01,CNA,CNB,06"/>
      <sheetName val="Est Resumen5607"/>
      <sheetName val="Est Resumen 55CN03"/>
      <sheetName val="Est Resumen 4006A"/>
      <sheetName val="Est Resumen 55CN01"/>
      <sheetName val="Est Resumen tec 40CN01"/>
      <sheetName val="Est Resumen tec 40CNA"/>
      <sheetName val="Est Resumen 40CNB"/>
      <sheetName val="ACC-5607 Y 55CN03"/>
      <sheetName val="ACC-4006A"/>
      <sheetName val="ACC -55CN01"/>
      <sheetName val="ACC-40CN01,CNA,CNB"/>
      <sheetName val="SEPARADORES"/>
      <sheetName val="COMENTARIOS 1"/>
      <sheetName val="modelo"/>
      <sheetName val="precios"/>
      <sheetName val="LISTA"/>
      <sheetName val="Programacion"/>
      <sheetName val="PUC"/>
      <sheetName val="PAGOS"/>
      <sheetName val="Flujo Caja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5"/>
      <sheetName val="67"/>
      <sheetName val="71"/>
      <sheetName val="72"/>
      <sheetName val="73"/>
      <sheetName val="74"/>
      <sheetName val="75"/>
      <sheetName val="SALARIO"/>
      <sheetName val="Poliza"/>
      <sheetName val="AYUDANTE"/>
      <sheetName val="OFICIAL"/>
      <sheetName val="RESUMEN CUENTAS"/>
      <sheetName val="Escala salarial"/>
      <sheetName val="Cantidades y presupuesto"/>
      <sheetName val="Tarifas"/>
      <sheetName val="Reajustes estimados"/>
      <sheetName val="Prestaciones y AIU"/>
      <sheetName val="TABLA AIU"/>
      <sheetName val="Soportes"/>
      <sheetName val="Pólizas"/>
      <sheetName val="MO C P1"/>
      <sheetName val="MO C P2"/>
      <sheetName val="MO C P3"/>
      <sheetName val="MO C P4"/>
      <sheetName val="MO C P5"/>
      <sheetName val="MO C P6"/>
      <sheetName val="MO T P1"/>
      <sheetName val="MO T P2"/>
      <sheetName val="MO T P3"/>
      <sheetName val="MO T P4"/>
      <sheetName val="MO T P5"/>
      <sheetName val="MO T P6"/>
      <sheetName val="MO P P1"/>
      <sheetName val="MO P P2"/>
      <sheetName val="MO P P3"/>
      <sheetName val="MO P P4"/>
      <sheetName val="MO P P5"/>
      <sheetName val="MO P P6"/>
      <sheetName val="EQ P1"/>
      <sheetName val="EQ P2"/>
      <sheetName val="EQ P3"/>
      <sheetName val="EQ P4"/>
      <sheetName val="EQ P5"/>
      <sheetName val="EQ P6"/>
      <sheetName val="Grupo 1"/>
      <sheetName val="5111901"/>
      <sheetName val="5111901 Cierre a miles"/>
      <sheetName val="F.M (Personal)"/>
      <sheetName val="FM P SN ECP"/>
      <sheetName val="515265"/>
      <sheetName val="FM PERSONAL"/>
      <sheetName val="FM EQUIPOS"/>
      <sheetName val="CLASIF ARP"/>
      <sheetName val="ARP PONDERADO"/>
      <sheetName val="F.M (Equipos)"/>
      <sheetName val="AIU(Equipos)"/>
      <sheetName val="Impresora color"/>
      <sheetName val="C 4X4- 22,5"/>
      <sheetName val="C 4X4- 18"/>
      <sheetName val="C 4x2"/>
      <sheetName val="B 22,5"/>
      <sheetName val="Res. c"/>
      <sheetName val="CONTAINERS"/>
      <sheetName val="BOBINADOS EO OE"/>
      <sheetName val="DISEMEQ OM"/>
      <sheetName val="DISEMEQ OC"/>
      <sheetName val="FEBRERO-18"/>
      <sheetName val="FEBRERO-25"/>
      <sheetName val="MARZO-4"/>
      <sheetName val="MARZO-11"/>
      <sheetName val="MARZO-21"/>
      <sheetName val="MARZO-26"/>
      <sheetName val="ABRIL-04"/>
      <sheetName val="ABRIL-12"/>
      <sheetName val="ABRIL-19"/>
      <sheetName val="ABRIL 23"/>
      <sheetName val="ABRIL-30"/>
      <sheetName val="MAYO-07"/>
      <sheetName val="MAYO-14"/>
      <sheetName val="MAYO-22"/>
      <sheetName val="MAYO-31"/>
      <sheetName val="JUNIO-7"/>
      <sheetName val="JUNIO-13"/>
      <sheetName val="JUNIO 25"/>
      <sheetName val="JULIO-2"/>
      <sheetName val="JULIO-9"/>
      <sheetName val="JULIO-15"/>
      <sheetName val="JULIO-23"/>
      <sheetName val="JULIO-30"/>
      <sheetName val="AGOSTO-6"/>
      <sheetName val="AGOSTO-13"/>
      <sheetName val="AGOSTO-21"/>
      <sheetName val="AGOSTO-27"/>
      <sheetName val="SEPTIEMBRE-3"/>
      <sheetName val="SEPTIEMBRE-10"/>
      <sheetName val="SEPTIEMBRE-17"/>
      <sheetName val="SEPTIEMBRE-24"/>
      <sheetName val="OCTUBRE-01"/>
      <sheetName val="OCTUBRE-8"/>
      <sheetName val="OCTUBRE-16"/>
      <sheetName val="OCTUBRE-29"/>
      <sheetName val="NOVIEMBRE-5"/>
      <sheetName val="NOVIEMBRE-12"/>
      <sheetName val="NOVIEMBRE-19"/>
      <sheetName val="NOVIEMBRE-26"/>
      <sheetName val="DICIEMBRE-10"/>
      <sheetName val="DICIEMBRE-17"/>
      <sheetName val="OBRAS CIVILES"/>
      <sheetName val="OBRAS MECANICAS"/>
      <sheetName val="OBRAS ELECTRICAS"/>
      <sheetName val="OBRAS INSTRUMENTACION"/>
      <sheetName val="FACTURACION 2007"/>
      <sheetName val="PSSE"/>
      <sheetName val="VOE"/>
      <sheetName val="VOLP"/>
      <sheetName val="Cant y costos"/>
      <sheetName val="ACTA"/>
      <sheetName val="VALOR DE OBRAS"/>
      <sheetName val="Batea COMEHUEVO"/>
      <sheetName val="Batea La Montana"/>
      <sheetName val="Otros Concreto"/>
      <sheetName val="topografia"/>
      <sheetName val="A1"/>
      <sheetName val="A2, A4"/>
      <sheetName val="A3"/>
      <sheetName val="A5"/>
      <sheetName val="A6"/>
      <sheetName val="A7, A8"/>
      <sheetName val="A9, A10, A11 Y A12"/>
      <sheetName val="A13, A14"/>
      <sheetName val="A15, A16"/>
      <sheetName val="A17"/>
      <sheetName val="A18"/>
      <sheetName val="A19"/>
      <sheetName val="A19a"/>
      <sheetName val="B21, B23"/>
      <sheetName val="B22"/>
      <sheetName val="B22a"/>
      <sheetName val="B38"/>
      <sheetName val="C45"/>
      <sheetName val="C46"/>
      <sheetName val="Adicional"/>
      <sheetName val="brocheros"/>
      <sheetName val="sedimentadores"/>
      <sheetName val="Geotextil Suministro"/>
      <sheetName val="Geotextil Mano de obra"/>
      <sheetName val="Sedim en geotextil"/>
      <sheetName val="bulldozer"/>
      <sheetName val="pc200"/>
      <sheetName val="pc200 MO"/>
      <sheetName val="cartanque"/>
      <sheetName val="A38"/>
      <sheetName val="Año 2010"/>
      <sheetName val="Trazabilidad Reportes"/>
      <sheetName val="CPF1"/>
      <sheetName val="CPF2"/>
      <sheetName val="LINEAS Y SATELITES"/>
      <sheetName val="ACTAS SEMANA 10-16 SEPT"/>
      <sheetName val="Pareto Devoluciones"/>
      <sheetName val="quifa "/>
      <sheetName val="TARIFAS CTO_MARCO_PCL"/>
      <sheetName val="CE2_PE"/>
      <sheetName val="CASE2LOC"/>
      <sheetName val="CASE2VIA"/>
      <sheetName val="1,1 Movilizacion"/>
      <sheetName val="1,2 Localizacion m2"/>
      <sheetName val="1,3 Localización Km"/>
      <sheetName val="2,1 Desmonte y Limpieza"/>
      <sheetName val="2,2 Descapote"/>
      <sheetName val="2,3 Perfilado subrasante"/>
      <sheetName val="3,1 Excav. mecánica"/>
      <sheetName val="3,2  Excav. manual"/>
      <sheetName val="3,3 Excav. roca"/>
      <sheetName val="4,1 Extend y compact terraplen"/>
      <sheetName val="5,1 Crudo rio 6&quot;"/>
      <sheetName val="5,2 Afirmado"/>
      <sheetName val="5,3 Sub-base"/>
      <sheetName val="5,4 Base"/>
      <sheetName val="5,5 Arena"/>
      <sheetName val="5,5A Transporte"/>
      <sheetName val="5,6_SUELO-CEMENTO"/>
      <sheetName val="6,1 Concreto 3000 placas"/>
      <sheetName val="6,2 Concreto 3000 contrapozo"/>
      <sheetName val="6,3 Muro bloque 5"/>
      <sheetName val="6,4 Muro ladrillo"/>
      <sheetName val="6,5 Concreto 2500"/>
      <sheetName val="6,6 Acelerante"/>
      <sheetName val="6,7 Concreto 1500"/>
      <sheetName val="6,8_GAVIONES"/>
      <sheetName val="6,9 Concreto Asfáltico"/>
      <sheetName val="6,10 Bolsacreto"/>
      <sheetName val="7,1 Cárcamo tipo 1"/>
      <sheetName val="7,2 Cárcamo tipo 2"/>
      <sheetName val="7,3 Cárcamo tipo 3"/>
      <sheetName val="7,4 Cuneta trapezoidal"/>
      <sheetName val="7,5 Cuneta triangular"/>
      <sheetName val="7,6 Skimmer tipo 1"/>
      <sheetName val="7,7 Skimmer tipo 2"/>
      <sheetName val="7,8 Tub. petrolera 8&quot;"/>
      <sheetName val="7,9 Caja bombeo piscinas"/>
      <sheetName val="7,10 Dren francés"/>
      <sheetName val="7,11 Tubo PVC 8&quot; "/>
      <sheetName val="7,12 Alcantarilla 36&quot;"/>
      <sheetName val="7,13 Alcantarilla 48&quot;"/>
      <sheetName val="8,1 Electrosoldada 4,5X4,5"/>
      <sheetName val="8,2 Electrosoldada 5,5X5,5"/>
      <sheetName val="8,3 Electrosoldada 4X4"/>
      <sheetName val="8,4 Acero PDR-60"/>
      <sheetName val="8,5 Acero A37"/>
      <sheetName val="9,1 Tubo PVC 2&quot;"/>
      <sheetName val="9,2 Cable cobre No.8"/>
      <sheetName val="9,3 Poste metálico"/>
      <sheetName val="9,4 Reflectores"/>
      <sheetName val="10,1 Cerramiento 4 hilos"/>
      <sheetName val="10,2 Cerramiento 6 hilos"/>
      <sheetName val="10,3 Caseta Resid Sól y Quim"/>
      <sheetName val="10,4 Caseta Químicos"/>
      <sheetName val="10,5 Caseta Vigilancia"/>
      <sheetName val="10,6 Talanquera"/>
      <sheetName val="10,7 Empradización estolón"/>
      <sheetName val="10,8 Empradización boleo"/>
      <sheetName val="10,9_Empradización agromanto"/>
      <sheetName val="10,10 Geomembrana 60 mills"/>
      <sheetName val="10,11 Geotextil T2400-BX60"/>
      <sheetName val="10,12 Geotextil TR400"/>
      <sheetName val="10,13 Geotextil NT1600"/>
      <sheetName val="10,14 Geotextil BX30"/>
      <sheetName val="10,15 Geotextil-BX90"/>
      <sheetName val="10,16 Geodren vert. H=1"/>
      <sheetName val="10,17 Instalación geotextil"/>
      <sheetName val="10,18 Instalación geomembrana"/>
      <sheetName val="10,19 Sacos suelo cemento"/>
      <sheetName val="10,20 Limpieza alcantarillas"/>
      <sheetName val="10,21 Limp. manejo aguas lluvia"/>
      <sheetName val="10,22 Limp. cunetas"/>
      <sheetName val="10,23 Manto Tipo 1"/>
      <sheetName val="10,24 Manto Tipo 2"/>
      <sheetName val="10,25 Demolición concreto"/>
      <sheetName val="10,26 Rocería"/>
      <sheetName val="10,27 Escarificación"/>
      <sheetName val="10,28 Perfilado"/>
      <sheetName val="10,29 Cuneteo carreteables"/>
      <sheetName val="10,30 Quiebrapatas"/>
      <sheetName val="10,31 Cerrato malla eslabonada"/>
      <sheetName val="10,32 Puesta tierra"/>
      <sheetName val="10,33  Ret-disp excav"/>
      <sheetName val="10,34 Tubo conductor"/>
      <sheetName val="10,35 Repaleo"/>
      <sheetName val="10,36 Ayudante"/>
      <sheetName val="10,37 Oficial"/>
      <sheetName val="10,38 As built"/>
      <sheetName val="10,39 Señalización"/>
      <sheetName val="10,40_GEOMENBRANA HR500"/>
      <sheetName val="PR1-Ayudante"/>
      <sheetName val="PR2-Oficial"/>
      <sheetName val="PR3-Cuadrilla"/>
      <sheetName val="PR4-Patecabra"/>
      <sheetName val="PR5-Retroexcav."/>
      <sheetName val="PR6-Volqta 6m3"/>
      <sheetName val="PR7-Retrocargador"/>
      <sheetName val="PR8-Bull D6"/>
      <sheetName val="PR9-Motoniv"/>
      <sheetName val="PR10-Vibro"/>
      <sheetName val="PR11-CarroTK"/>
      <sheetName val="PR12-Bull D8"/>
      <sheetName val="PR13-DUMPER"/>
      <sheetName val="PR14-CTK DOBLE"/>
      <sheetName val="PR15-CAMABAJA"/>
      <sheetName val="PR16-COMISION-DIA"/>
      <sheetName val="PR_ANTISOL"/>
      <sheetName val="EQP"/>
      <sheetName val="Anexo 1"/>
      <sheetName val="FRENTES"/>
      <sheetName val="F.C. NEXEN"/>
      <sheetName val="LOCATION"/>
      <sheetName val="NEW ROAD"/>
      <sheetName val="Realineamiento"/>
      <sheetName val="Rectificación K1+500"/>
      <sheetName val="BRIDGE"/>
      <sheetName val="BRID-LOC"/>
      <sheetName val="COY-BRID"/>
      <sheetName val="ABANDON"/>
      <sheetName val="SUMMARY"/>
      <sheetName val="PROG.UTIL.EQP"/>
      <sheetName val="prog util M.O"/>
      <sheetName val="85"/>
      <sheetName val="FOR.5"/>
      <sheetName val="ANEXO C"/>
      <sheetName val="CUADRO 3"/>
      <sheetName val="6.7 comercial"/>
      <sheetName val="MAQ-VICPAR"/>
      <sheetName val="PR1"/>
      <sheetName val="PR2"/>
      <sheetName val="PR3"/>
      <sheetName val="PR4"/>
      <sheetName val="PR5"/>
      <sheetName val="PR6"/>
      <sheetName val="PR7"/>
      <sheetName val="PR8"/>
      <sheetName val="PR9"/>
      <sheetName val="PR10"/>
      <sheetName val="PR11"/>
      <sheetName val="PR_D8"/>
      <sheetName val="PR_VOLVO"/>
      <sheetName val="PR_CTK DOBLE"/>
      <sheetName val="PR_CAMABAJA"/>
      <sheetName val="PR_COMISION-DIA"/>
      <sheetName val="1,3_LOC Y REPL"/>
      <sheetName val="2,1_DESMONTE Y LIMPIEZA"/>
      <sheetName val="3,3_EXC-ROCA"/>
      <sheetName val="5,1_CRUDO DE RIO 6&quot;"/>
      <sheetName val="5,2_AFIRMADO"/>
      <sheetName val="5,3_SUBBASE"/>
      <sheetName val="5,4_BASE"/>
      <sheetName val="5,5_ARENA"/>
      <sheetName val="6,3_MURO-LADRILLO"/>
      <sheetName val="6,6_ACELERANTE"/>
      <sheetName val="6,9_CONCRETO-MDC"/>
      <sheetName val="6,10_BOLSACRETO"/>
      <sheetName val="7,5_CUNETA-TRIAN"/>
      <sheetName val="7,12_ALC-NOVALOC"/>
      <sheetName val="8,4_ACERO PDR 60"/>
      <sheetName val="8,5_ACERO A37"/>
      <sheetName val="10,2_CER-6HILOS"/>
      <sheetName val="10,5_CASETA-VIG"/>
      <sheetName val="10,8_EMPRADIZACION"/>
      <sheetName val="10,9_AGROMANTO"/>
      <sheetName val="10,13_GEOTEXTIL-NT1600"/>
      <sheetName val="10,14_GEOTEXTIL-BX30"/>
      <sheetName val="10,15_GEOTEXTIL-BX90"/>
      <sheetName val="10,16_GEODREN-H=1"/>
      <sheetName val="10,17_INST-GEOTEXTIL"/>
      <sheetName val="10,18_INST-GEOMEMBRANA"/>
      <sheetName val="10,20_LIMP-ALCANT"/>
      <sheetName val="10,21_LIMP-CUN-AC"/>
      <sheetName val="10,22_LIMP-CUNETAS"/>
      <sheetName val="10,23_MTO-TIPO1"/>
      <sheetName val="10,24_MTO-TIPO2"/>
      <sheetName val="10,25_DEMO-CONCRETO"/>
      <sheetName val="10,26_ROCERIA"/>
      <sheetName val="10,27_ESCARIFICACION"/>
      <sheetName val="10,28_PERFILADO"/>
      <sheetName val="10,29_CUNETEO"/>
      <sheetName val="10,30_QUIEBRAPATAS"/>
      <sheetName val="10,31_CERRAMIENTO-MALLA"/>
      <sheetName val="10,32_PUESTA-TIERRA"/>
      <sheetName val="10,33_RETIRO-DISP"/>
      <sheetName val="10,34_TUBO-CONDUCTOR"/>
      <sheetName val="10,35_REPALEO-MAT"/>
      <sheetName val="10,36_AYUDANTE"/>
      <sheetName val="10,37_OFICIAL"/>
      <sheetName val="10,38_AS-BUILT"/>
      <sheetName val="Acta ADICIONALES"/>
      <sheetName val="APU Trinchos"/>
      <sheetName val="APU soldadores"/>
      <sheetName val="APU pantalla"/>
      <sheetName val="APU escuela"/>
      <sheetName val="APU demolicion"/>
      <sheetName val="APU ciment.contrapozo"/>
      <sheetName val="APU base "/>
      <sheetName val="APU Transporte"/>
      <sheetName val="APU movilizacion"/>
      <sheetName val="APU carcamo"/>
      <sheetName val="APU excavacion maquina"/>
      <sheetName val="APU limpieza cuneta"/>
      <sheetName val="APU saco suelo"/>
      <sheetName val="APU relleno"/>
      <sheetName val="APU barreras"/>
      <sheetName val="APU MOTOBOMBA"/>
      <sheetName val="Hundimientocontrapozo"/>
      <sheetName val="Pantalla contencion"/>
      <sheetName val="Estabilizacion 412"/>
      <sheetName val="Escuela"/>
      <sheetName val="K1+500"/>
      <sheetName val="RETROLLANTA"/>
      <sheetName val="PE_FAC-DESCARGADERO"/>
      <sheetName val="CUADRO RESUMEN."/>
      <sheetName val="MATERIAL TRANSPORTADO"/>
      <sheetName val="MATERIAL TRANSPORTADO POR PLACA"/>
      <sheetName val="VIAJES CORTOS"/>
      <sheetName val="CARROTANQUES"/>
      <sheetName val="VOLQUETAS POR DIAS"/>
      <sheetName val="Lita Insumos"/>
      <sheetName val="ESQUEMAS"/>
      <sheetName val="Tablas basicas"/>
      <sheetName val="Resumen X actividad"/>
      <sheetName val="Placa taladro"/>
      <sheetName val="Contrapozo"/>
      <sheetName val="CunetasALL"/>
      <sheetName val="Desarenador"/>
      <sheetName val="Filtro Frances"/>
      <sheetName val="Gaviones"/>
      <sheetName val="Anclajes"/>
      <sheetName val="prog.loc+via"/>
      <sheetName val="Prog Locac"/>
      <sheetName val="Prog Vía acc"/>
      <sheetName val="VIA PRADO"/>
      <sheetName val="CUADRO  (5)"/>
      <sheetName val="Hoja5"/>
      <sheetName val="costo de actividades de cuadril"/>
      <sheetName val="cuadrillas"/>
      <sheetName val="festivos"/>
      <sheetName val="TRAZ MAT 2081 "/>
      <sheetName val="MAT. 2081"/>
      <sheetName val="CONSOLIDADO"/>
      <sheetName val="MOVILIZACION"/>
      <sheetName val="MEM 7S-J2"/>
      <sheetName val="MEM ESTACION 3"/>
      <sheetName val="MEM INF2037"/>
      <sheetName val="MEM ESTACION 5"/>
      <sheetName val="MEM INF2081"/>
      <sheetName val="MEM PLANTA 5"/>
      <sheetName val="MEM PLANDESH"/>
      <sheetName val="MEM P0247"/>
      <sheetName val="MEM P0414"/>
      <sheetName val="MEM POZO 414 CONEXION CASETA "/>
      <sheetName val="MEM P1524"/>
      <sheetName val="MEM P2078"/>
      <sheetName val="MEM P2178 "/>
      <sheetName val="MEM P219"/>
      <sheetName val="MEM P249"/>
      <sheetName val="MEM POZO 564"/>
      <sheetName val="MEM P097"/>
      <sheetName val="MEM J5"/>
      <sheetName val="DB NUEVO ABRIL"/>
      <sheetName val="DB NUEVO MAYO"/>
      <sheetName val="ESTACION 2"/>
      <sheetName val="ESTACION 4"/>
      <sheetName val="POZO 1838"/>
      <sheetName val="RESUMEN "/>
      <sheetName val="SABANA GENERAL ABRIL"/>
      <sheetName val="REPORTE DIARIO"/>
      <sheetName val="jose"/>
      <sheetName val="DB MAYO V2"/>
      <sheetName val="TARIFAS SIN ORD"/>
      <sheetName val="REPORTE SEMANAL "/>
      <sheetName val="TABPOZO"/>
      <sheetName val="TABLA DINAMICA"/>
      <sheetName val="REPORTE SEMANAL OXY"/>
      <sheetName val="cuadrillas de mayo"/>
      <sheetName val="PESOS"/>
      <sheetName val="PESOS (2)"/>
      <sheetName val="PESOS (3)"/>
      <sheetName val="GRAFICA-SEMANAL"/>
      <sheetName val="Preliminares"/>
      <sheetName val="DB MAYO v1"/>
      <sheetName val="VR CTO"/>
      <sheetName val="SABANAGENERAL"/>
      <sheetName val="SABANAGENERAL (2)"/>
      <sheetName val="SABANAGENERAL (3)"/>
      <sheetName val="DB A LA FECHA"/>
      <sheetName val="SABANA DICIEMBRE"/>
      <sheetName val="DB form"/>
      <sheetName val="pendietes act nO. 7"/>
      <sheetName val="As builts"/>
      <sheetName val="blanco"/>
      <sheetName val="L crudo 6&quot; est6-est7"/>
      <sheetName val="1082 tapon"/>
      <sheetName val="882 tapon"/>
      <sheetName val="SABANA L CRUDO NOV 387002"/>
      <sheetName val="1U marco H"/>
      <sheetName val="96 pintura  H"/>
      <sheetName val="112 Desm"/>
      <sheetName val="145 pintura marco H"/>
      <sheetName val="189 Desm"/>
      <sheetName val="193 pintura marco H"/>
      <sheetName val="194 pintura marco H"/>
      <sheetName val="235 Desm"/>
      <sheetName val="289 Tapon"/>
      <sheetName val="318 pintura marco H"/>
      <sheetName val="341 Desm"/>
      <sheetName val="357 Cv"/>
      <sheetName val="357 L"/>
      <sheetName val="440 Desm"/>
      <sheetName val="442 Desm"/>
      <sheetName val="466 L"/>
      <sheetName val="492 L"/>
      <sheetName val="509 marco H"/>
      <sheetName val="575 L Flex"/>
      <sheetName val="607 pintura marco H's"/>
      <sheetName val="619 Cv"/>
      <sheetName val="619 L"/>
      <sheetName val="716 Desm"/>
      <sheetName val="765 pintura marco H"/>
      <sheetName val="810 Cv"/>
      <sheetName val="810 L"/>
      <sheetName val="823 Cv Modif"/>
      <sheetName val="868 Cv"/>
      <sheetName val="868 L"/>
      <sheetName val="917 Cv Reub"/>
      <sheetName val="917 L"/>
      <sheetName val="918 pintura marco H"/>
      <sheetName val="1001 Cv Modif"/>
      <sheetName val="1005 Desm"/>
      <sheetName val="1026 L"/>
      <sheetName val="1041 Cv"/>
      <sheetName val="1041 L Flex"/>
      <sheetName val="1047 Cv"/>
      <sheetName val="1047 L"/>
      <sheetName val="1052 Cv"/>
      <sheetName val="1052 L Flex 3&quot; SS-49 A"/>
      <sheetName val="1064 L Flex 3&quot; SS-49 A"/>
      <sheetName val="1067 Desm"/>
      <sheetName val="1098 Cv"/>
      <sheetName val="1098 L"/>
      <sheetName val="1109 Desm"/>
      <sheetName val="1199 Cv"/>
      <sheetName val="1199 L"/>
      <sheetName val="1292 Vte"/>
      <sheetName val="1482 Desm"/>
      <sheetName val="1483 Cv"/>
      <sheetName val="1483 L Flex"/>
      <sheetName val="1578 Desm"/>
      <sheetName val="1710 Desm"/>
      <sheetName val="1725 L"/>
      <sheetName val="1746 Cv"/>
      <sheetName val="1746 L"/>
      <sheetName val="1816 Cv"/>
      <sheetName val="1816 L Flex 3&quot;"/>
      <sheetName val="1883 L Vte"/>
      <sheetName val="2097 pintura marco H"/>
      <sheetName val="2101 Eme"/>
      <sheetName val="2103 Emerg"/>
      <sheetName val="2103 L Flex 3&quot; a SS-81A"/>
      <sheetName val="2108 L Flex 3&quot; SS-49 A"/>
      <sheetName val="2109 pintura marco H"/>
      <sheetName val="2153 pintura marco H"/>
      <sheetName val="2157 Cv"/>
      <sheetName val="2157 L Flex 3&quot; SS-49 A"/>
      <sheetName val="2163 pintura marco H"/>
      <sheetName val="2165 pintura marco H"/>
      <sheetName val="2178 pintura marco H's"/>
      <sheetName val="2185 Fac Ht"/>
      <sheetName val="2186 Fac Ht"/>
      <sheetName val="2198 L Flex 3&quot; a SS-81A"/>
      <sheetName val="2207 Desm"/>
      <sheetName val="2213 marco H"/>
      <sheetName val="2244 Cv"/>
      <sheetName val="2244 L Flex"/>
      <sheetName val="2246 Cv"/>
      <sheetName val="2246 L Flex"/>
      <sheetName val="2314 Cv"/>
      <sheetName val="2314 L"/>
      <sheetName val="2318 L"/>
      <sheetName val="2324 marco H"/>
      <sheetName val="2327 Cv"/>
      <sheetName val="2327 L"/>
      <sheetName val="2333 L"/>
      <sheetName val="2344 Cv"/>
      <sheetName val="2344 L"/>
      <sheetName val="2345 Cv"/>
      <sheetName val="2345 L"/>
      <sheetName val="2576 Cv"/>
      <sheetName val="2576 L Flex"/>
      <sheetName val="2585 Cv"/>
      <sheetName val="2585 L"/>
      <sheetName val="2608 Cv"/>
      <sheetName val="2608 L"/>
      <sheetName val="2642 Cv"/>
      <sheetName val="2642 L"/>
      <sheetName val="2732 L Flex 3&quot; SS-49 A"/>
      <sheetName val="2792 L Flex Vte"/>
      <sheetName val="2795 L Flex Vte"/>
      <sheetName val="2797 L Flex Vte"/>
      <sheetName val="96 pintura marco H"/>
      <sheetName val="333 L Vte"/>
      <sheetName val="blanco (23)"/>
      <sheetName val="SABANA L CRUDO PROY DIC 387002"/>
      <sheetName val="blanco (2)"/>
      <sheetName val="LINEA 12&quot; OLEODUCTO Proy"/>
      <sheetName val="065 Cv"/>
      <sheetName val="77 pintura marco H Proy"/>
      <sheetName val="85 pintura marco H Proy"/>
      <sheetName val="88 pintura marco H Proy"/>
      <sheetName val="105 Cv"/>
      <sheetName val="276 Cv"/>
      <sheetName val="276 L Proy"/>
      <sheetName val="295 L Proy"/>
      <sheetName val="438 Cv"/>
      <sheetName val="467 Cv"/>
      <sheetName val="509 L Proy"/>
      <sheetName val="555 L Proy"/>
      <sheetName val="571 pintura marco H Proy"/>
      <sheetName val="589 pintura marco H Proy"/>
      <sheetName val="653 Cv"/>
      <sheetName val="716 Cv"/>
      <sheetName val="908 pintura marco H Proy"/>
      <sheetName val="923 pintura marco H Proy"/>
      <sheetName val="1047 pintura marco H Proy"/>
      <sheetName val="1051 L Flex Proy"/>
      <sheetName val="1053 Cv"/>
      <sheetName val="1058 L Flex Proy"/>
      <sheetName val="1072 Cv"/>
      <sheetName val="1073 Cv"/>
      <sheetName val="1084 L SS 145 Proy"/>
      <sheetName val="1198 L"/>
      <sheetName val="1199 pintura marco H Proy"/>
      <sheetName val="1256 pintura marco H Proy"/>
      <sheetName val="1563 pintura marco H Proy"/>
      <sheetName val="1614 pintura marco H Proy"/>
      <sheetName val="1674 pintura marco H Proy"/>
      <sheetName val="1679 L Proy"/>
      <sheetName val="1714 pintura marco H Proy"/>
      <sheetName val="1746 pintura marco H Proy"/>
      <sheetName val="1883 pintura marco H Proy"/>
      <sheetName val="2102 pintura marco H Proy"/>
      <sheetName val="2103 Desm Proy"/>
      <sheetName val="2105 pintura marco H Proy"/>
      <sheetName val="2108 pintura marco H Proy"/>
      <sheetName val="2109 Desm Proy"/>
      <sheetName val="2136 L Flex Proy"/>
      <sheetName val="2142 Cv"/>
      <sheetName val="2153 Desm Proy"/>
      <sheetName val="2167 pintura marco H Proy"/>
      <sheetName val="2168 L Flex Proy"/>
      <sheetName val="2185 pintura marco H Proy"/>
      <sheetName val="2191 Cv"/>
      <sheetName val="2198 Desm Proy"/>
      <sheetName val="2218 Cv"/>
      <sheetName val="2219 Cv"/>
      <sheetName val="2221 L Flex Proy"/>
      <sheetName val="2248 Cv"/>
      <sheetName val="2248 L Flex Proy"/>
      <sheetName val="2304 pintura marco H Proy"/>
      <sheetName val="2314 pintura marco H Proy"/>
      <sheetName val="2320 L Flex Proy"/>
      <sheetName val="2324 pintura marco H Proy"/>
      <sheetName val="2328 pintura marco H Proy"/>
      <sheetName val="2571 Cv"/>
      <sheetName val="2575 Cv"/>
      <sheetName val="2577 L Flex Proy"/>
      <sheetName val="2582 Cv"/>
      <sheetName val="2584 Cv"/>
      <sheetName val="2588 Cv"/>
      <sheetName val="2588 L Flex Proy"/>
      <sheetName val="2593 Cv"/>
      <sheetName val="2600 Cv"/>
      <sheetName val="2602 L Flex Proy"/>
      <sheetName val="2611 L Flex Proy"/>
      <sheetName val="2637 pintura marco H Proy"/>
      <sheetName val="2789 Cv"/>
      <sheetName val="2789 L Flex Proy"/>
      <sheetName val="2790 Cv"/>
      <sheetName val="135 Desm Colec"/>
      <sheetName val="192  Cv "/>
      <sheetName val="192 L"/>
      <sheetName val="212 Cv"/>
      <sheetName val="212 L"/>
      <sheetName val="224 L Desm"/>
      <sheetName val="229 L al  ss 42"/>
      <sheetName val="251 L al  ss 42"/>
      <sheetName val="781 L al  ss 42"/>
      <sheetName val="914 L al  ss 42"/>
      <sheetName val="1037 L al  ss 42"/>
      <sheetName val="1352 L al  ss 42"/>
      <sheetName val="2031 L al  ss 42"/>
      <sheetName val="2058 L al  ss 42"/>
      <sheetName val="2110 L al  ss 42"/>
      <sheetName val="355 L Cambio"/>
      <sheetName val="509 L"/>
      <sheetName val="597 L"/>
      <sheetName val="745 L Flex"/>
      <sheetName val="745 Cv"/>
      <sheetName val="823 Cv"/>
      <sheetName val="823 L"/>
      <sheetName val="884 L"/>
      <sheetName val="915 L Desm"/>
      <sheetName val="940 Cv m"/>
      <sheetName val="1002 Cv"/>
      <sheetName val="1002 L"/>
      <sheetName val="1045 Cv"/>
      <sheetName val="1045 L Flex"/>
      <sheetName val="1651 Cv"/>
      <sheetName val="1651 L"/>
      <sheetName val="1725 Cv M"/>
      <sheetName val="464 781 L a SS 42"/>
      <sheetName val="229 L a SS 42"/>
      <sheetName val="914 L a SS 42"/>
      <sheetName val="1037 L a SS 42"/>
      <sheetName val="1191 1411 Desm Colec"/>
      <sheetName val="1314 L Colect"/>
      <sheetName val="1349 2305 2306 Desm Colec"/>
      <sheetName val="1352 L a SS 42"/>
      <sheetName val="2031 La SS 42"/>
      <sheetName val="2058 La SS 42"/>
      <sheetName val="2110 La SS 42"/>
      <sheetName val="2112 L Flex"/>
      <sheetName val="2122 Cv"/>
      <sheetName val="2122 L"/>
      <sheetName val="2149 L Flex a SS 95"/>
      <sheetName val="2150 LFlex a SS 95"/>
      <sheetName val="2200 L Flex a SS 95"/>
      <sheetName val="2146 Cv"/>
      <sheetName val="2146 L"/>
      <sheetName val="2147 Cv"/>
      <sheetName val="2147 L"/>
      <sheetName val="2178 Cv"/>
      <sheetName val="2178 L Flex"/>
      <sheetName val="2206 L Flex"/>
      <sheetName val="2207 L Flex"/>
      <sheetName val="2212 Cv"/>
      <sheetName val="2212 L Flex"/>
      <sheetName val="2217 L"/>
      <sheetName val="2217 Cv"/>
      <sheetName val="2330 L"/>
      <sheetName val="2331 L Flex"/>
      <sheetName val="2332 Cv"/>
      <sheetName val="2332L Flex"/>
      <sheetName val="2332L Ac"/>
      <sheetName val="2339 L y Desm"/>
      <sheetName val="2381 L AC"/>
      <sheetName val="2381 L Flex"/>
      <sheetName val="2624 Cv"/>
      <sheetName val="2624 L"/>
      <sheetName val="2732 L"/>
      <sheetName val="2732 Cv"/>
      <sheetName val="SABANA SS NOV 477010"/>
      <sheetName val="SS-9 Str"/>
      <sheetName val="SS-39B Pintura marco H"/>
      <sheetName val="SS-41 Hot tap"/>
      <sheetName val="SS-41A pintura marco H"/>
      <sheetName val="SS 52 Desm"/>
      <sheetName val="SS- 58 B Str"/>
      <sheetName val="SS-77B pintura marco H"/>
      <sheetName val="SS-81A pintura marco H"/>
      <sheetName val="SS-95 pintura marco H"/>
      <sheetName val="SS-98A pintura marco H"/>
      <sheetName val="SS 98A LG"/>
      <sheetName val="SS 98A LG (2)"/>
      <sheetName val="SS 98A LM"/>
      <sheetName val="SS-98B LG"/>
      <sheetName val="SS-99 LG Vte"/>
      <sheetName val="SS-99 LM Vte"/>
      <sheetName val="SS-100B LG"/>
      <sheetName val="SS-100B LM"/>
      <sheetName val="SS- 105 Str"/>
      <sheetName val="SS- 106 C LG"/>
      <sheetName val="SS- 106 C LM"/>
      <sheetName val="SS-106 C Str"/>
      <sheetName val="SS-109 pintura marco H"/>
      <sheetName val="SS-120A pintura marco H"/>
      <sheetName val="SS-128 pintura marco H"/>
      <sheetName val="SS-135 Emerg"/>
      <sheetName val="SS-145 Vte"/>
      <sheetName val="SS-154B LM"/>
      <sheetName val="blanco (3)"/>
      <sheetName val="L FLEX FACTURADAS 2008 (2)"/>
      <sheetName val="SABANA FLEX 2008 387002"/>
      <sheetName val="SABANA FLEX 2008"/>
      <sheetName val="SABANA FLEX 2008 477010"/>
      <sheetName val="L FLEX FACTURADAS 2008"/>
      <sheetName val="SABANA SS SEP 477010"/>
      <sheetName val="SS 8 B Lm"/>
      <sheetName val="SS-26 LG"/>
      <sheetName val="SS-26 LM"/>
      <sheetName val="SS-26 Str"/>
      <sheetName val="SS 34  Str Ampl"/>
      <sheetName val="SS 035"/>
      <sheetName val="SS-39 LG Rep"/>
      <sheetName val="SS 39A  Str Ampl"/>
      <sheetName val="SS 39B Lg"/>
      <sheetName val="SS 39B Lm"/>
      <sheetName val="SS 57 Lg"/>
      <sheetName val="SS 80 lg"/>
      <sheetName val="SS 88 F Lg"/>
      <sheetName val="SS 88 F LM"/>
      <sheetName val="SS 88 F Str"/>
      <sheetName val="SS-95 Var"/>
      <sheetName val="SS 95B Str"/>
      <sheetName val="SS-98a Lm"/>
      <sheetName val="SS 99 Lg"/>
      <sheetName val="SS 99 Lm "/>
      <sheetName val="SS 0106 Lg"/>
      <sheetName val="SS 109 Lg Ok"/>
      <sheetName val="SS 111 Desm"/>
      <sheetName val="SS 120 a Str"/>
      <sheetName val="SS 124 Str Amp"/>
      <sheetName val="SS 128 Lg"/>
      <sheetName val="SS 128 Lm"/>
      <sheetName val="0088"/>
      <sheetName val="318"/>
      <sheetName val="917"/>
      <sheetName val="ADJUNTOS"/>
      <sheetName val="B.D.REPORTES"/>
      <sheetName val="AFES"/>
      <sheetName val="AFEs_Doris"/>
      <sheetName val="AFE'S"/>
      <sheetName val="Actividades"/>
      <sheetName val="B.D.-Reportes"/>
      <sheetName val="T.D.-Niv.Corte"/>
      <sheetName val="T.D.-Niv.Relleno"/>
      <sheetName val="T.D.-Niv.Afirmado"/>
      <sheetName val="T.D.-Niv.Mezcla"/>
      <sheetName val="Conversión Emulsión"/>
      <sheetName val="ZODMES(LOC)"/>
      <sheetName val="6111(pozo)"/>
      <sheetName val="6310(pozo)"/>
      <sheetName val="6103(POZO)"/>
      <sheetName val="6116(pozo)"/>
      <sheetName val="6118(pozo)"/>
      <sheetName val="VIA(2)"/>
      <sheetName val="B.D.REPORTES."/>
      <sheetName val="11-11-10"/>
      <sheetName val="12-11-10"/>
      <sheetName val="13-11-10"/>
      <sheetName val="14-11-10"/>
      <sheetName val="15-11-10"/>
      <sheetName val="16-11-10"/>
      <sheetName val="17-11-10"/>
      <sheetName val="18-11-10"/>
      <sheetName val="19-11-10"/>
      <sheetName val="20-11-10"/>
      <sheetName val="21-11-10"/>
      <sheetName val="22-11-10"/>
      <sheetName val="23-11-10"/>
      <sheetName val="24-11-10"/>
      <sheetName val="25-11-10"/>
      <sheetName val="26-11-10"/>
      <sheetName val="27-11-10"/>
      <sheetName val="28-11-10"/>
      <sheetName val="29-11-10"/>
      <sheetName val="30-11-10"/>
      <sheetName val="01-12-10"/>
      <sheetName val="02-12-10"/>
      <sheetName val="03-12-10"/>
      <sheetName val="04-12-10"/>
      <sheetName val="05-12-10"/>
      <sheetName val="06-12-10"/>
      <sheetName val="07-12-10"/>
      <sheetName val="08-12-10"/>
      <sheetName val="09-12-10"/>
      <sheetName val="10-12-10"/>
      <sheetName val="11-12-10"/>
      <sheetName val="12-12-10"/>
      <sheetName val="13-12-10"/>
      <sheetName val="14-12-10"/>
      <sheetName val="15-12-10"/>
      <sheetName val="16-12-10"/>
      <sheetName val="17-12-10"/>
      <sheetName val="18-12-10"/>
      <sheetName val="19-12-10"/>
      <sheetName val="20-12-10"/>
      <sheetName val="IDO (2)"/>
      <sheetName val="Tablas"/>
      <sheetName val="Datos de escala temporal"/>
      <sheetName val="RRHH"/>
      <sheetName val="HrsP"/>
      <sheetName val="HSE"/>
      <sheetName val="IDO"/>
      <sheetName val="ISO"/>
      <sheetName val="AVP"/>
      <sheetName val="PENDIENTES X COBRAR"/>
      <sheetName val="BITACORA"/>
      <sheetName val="UTILI-FRENTE"/>
      <sheetName val="ABIMAELXPAGAR"/>
      <sheetName val="INCLUYO_EDUIN"/>
      <sheetName val="AVP (2)"/>
      <sheetName val="PROYECCION"/>
      <sheetName val="CUADRO DE CANTIDADES"/>
      <sheetName val="ACTA_2"/>
      <sheetName val="AJUSTE CANTIDADES"/>
      <sheetName val="PROYECCIONES"/>
      <sheetName val="HOMOLOGACION DE CANTIDADES"/>
      <sheetName val="CCDO"/>
      <sheetName val="PDT"/>
      <sheetName val="PDT_SEG"/>
      <sheetName val="CCRO"/>
      <sheetName val="CCDO_OPC"/>
      <sheetName val="HRP"/>
      <sheetName val="0013"/>
      <sheetName val="VIA0013"/>
      <sheetName val="0039"/>
      <sheetName val="VIA0039"/>
      <sheetName val="0049"/>
      <sheetName val="0052"/>
      <sheetName val="0057"/>
      <sheetName val="VIA0057"/>
      <sheetName val="0065"/>
      <sheetName val="VIA0065"/>
      <sheetName val="0066"/>
      <sheetName val="0077"/>
      <sheetName val="0082"/>
      <sheetName val="VIA0082"/>
      <sheetName val="0086"/>
      <sheetName val="0094"/>
      <sheetName val="VIA0094"/>
      <sheetName val="VIA0097"/>
      <sheetName val="0105"/>
      <sheetName val="0109"/>
      <sheetName val="0186"/>
      <sheetName val="0196"/>
      <sheetName val="0197"/>
      <sheetName val="0214"/>
      <sheetName val="0239"/>
      <sheetName val="0262"/>
      <sheetName val="0264"/>
      <sheetName val="0286"/>
      <sheetName val="0315"/>
      <sheetName val="0342"/>
      <sheetName val="0419"/>
      <sheetName val="0423"/>
      <sheetName val="0433"/>
      <sheetName val="VIA0433"/>
      <sheetName val="0436"/>
      <sheetName val="0471"/>
      <sheetName val="VIA0471"/>
      <sheetName val="0476"/>
      <sheetName val="0484"/>
      <sheetName val="0506"/>
      <sheetName val="0599"/>
      <sheetName val="0618"/>
      <sheetName val="0627"/>
      <sheetName val="0637"/>
      <sheetName val="1098"/>
      <sheetName val="VIA1098"/>
      <sheetName val="1109"/>
      <sheetName val="1110"/>
      <sheetName val="VIA1110"/>
      <sheetName val="1111"/>
      <sheetName val="1115"/>
      <sheetName val="VIA1115"/>
      <sheetName val="1116"/>
      <sheetName val="VIA1116"/>
      <sheetName val="1123"/>
      <sheetName val="VIA1123"/>
      <sheetName val="1124"/>
      <sheetName val="1125"/>
      <sheetName val="1483"/>
      <sheetName val="VIA1483"/>
      <sheetName val="1487"/>
      <sheetName val="1494"/>
      <sheetName val="VIA1494"/>
      <sheetName val="1495"/>
      <sheetName val="1519"/>
      <sheetName val="1524"/>
      <sheetName val="1589"/>
      <sheetName val="1590"/>
      <sheetName val="1624"/>
      <sheetName val="1626"/>
      <sheetName val="VIA1626"/>
      <sheetName val="1636"/>
      <sheetName val="1674"/>
      <sheetName val="VIA1674"/>
      <sheetName val="1699"/>
      <sheetName val="VIA1699"/>
      <sheetName val="1700"/>
      <sheetName val="VIA1700"/>
      <sheetName val="0 (1)"/>
      <sheetName val="nivelacion  Corte"/>
      <sheetName val="nivelacion  Relleno"/>
      <sheetName val="nivelacion Afirmado"/>
      <sheetName val="Emulsion "/>
      <sheetName val="nivelacion  Corte via"/>
      <sheetName val="nivelacion  Relleno via"/>
      <sheetName val="nivelacion Afirmado via"/>
      <sheetName val="ZODMES(VIA)"/>
      <sheetName val="nivelacion Afirma VIA"/>
      <sheetName val="Emulsion"/>
      <sheetName val="Reportes"/>
      <sheetName val="LOC(1)"/>
      <sheetName val="LOC(2)"/>
      <sheetName val="VIA(1)"/>
      <sheetName val="Emulsión Ajustada"/>
      <sheetName val="INFORME EJECUTIVO"/>
      <sheetName val="RESUME DAILY REP"/>
      <sheetName val="CIVIL DAILY REP"/>
      <sheetName val="UNDERG PIPING REP"/>
      <sheetName val="ELECT,INST DAILY REP"/>
      <sheetName val="TANKS DAILY REP"/>
      <sheetName val="MECH AND PIP REP"/>
      <sheetName val="ELEC.INT. WIRING_CONECT"/>
      <sheetName val="INST. INSTRUMENT PROD"/>
      <sheetName val="PIP. WELDS PROD HP1"/>
      <sheetName val="PIP. WELDS PROD HP2"/>
      <sheetName val="PIP. WELDS PROD LP1"/>
      <sheetName val="PIP. WELDS PROD LP2"/>
      <sheetName val="MECH. Project Tracking"/>
      <sheetName val="Sheet1"/>
      <sheetName val="Acta Locacion"/>
      <sheetName val="LOCACION"/>
      <sheetName val="PISCINA"/>
      <sheetName val="Filtros subsuperficiales "/>
      <sheetName val="Filtro de 6"/>
      <sheetName val="CUNETAS "/>
      <sheetName val="Dren hor"/>
      <sheetName val="Area taladro"/>
      <sheetName val="Foso quemado"/>
      <sheetName val="Tub 8&quot;"/>
      <sheetName val="C. Vigilancia"/>
      <sheetName val="C. Quimicos"/>
      <sheetName val="placa bombas"/>
      <sheetName val="Skimmers"/>
      <sheetName val="Diques de contencion"/>
      <sheetName val="Zanjas de coronacion"/>
      <sheetName val="Trinchos"/>
      <sheetName val="Descoles escalonados"/>
      <sheetName val="Cerca en alambre de puas"/>
      <sheetName val="Fosos de disparo"/>
      <sheetName val="empradizacion"/>
      <sheetName val="Ssi. iluminacion"/>
      <sheetName val="APU Filtro 6&quot;"/>
      <sheetName val="APU concreto 1500"/>
      <sheetName val="APU concreto 2500"/>
      <sheetName val="APU concreto 3000"/>
      <sheetName val="APU acero refuerzo"/>
      <sheetName val="APU TUBERI8&quot;"/>
      <sheetName val="Mamposteria"/>
      <sheetName val="Triturado"/>
      <sheetName val="APU desarenador"/>
      <sheetName val="APU skimer"/>
      <sheetName val="APU SUBBASE "/>
      <sheetName val="APU iluminacion"/>
      <sheetName val="APU Moviydesmovi"/>
      <sheetName val="CERRAMIENTOS"/>
      <sheetName val="Zanja de coronacion"/>
      <sheetName val="Descoles en sacos S-C"/>
      <sheetName val="Barreras en sacos de S-C"/>
      <sheetName val="Carcavas via de acceso"/>
      <sheetName val="Demoliciones"/>
      <sheetName val="Rellenos"/>
      <sheetName val="Cargue"/>
      <sheetName val="Biomanto"/>
      <sheetName val="Vía de Acceso"/>
      <sheetName val="DE"/>
      <sheetName val="IT"/>
      <sheetName val="Kxm"/>
      <sheetName val="Em"/>
      <sheetName val="O C"/>
      <sheetName val=" V"/>
      <sheetName val="CA"/>
      <sheetName val=" E"/>
      <sheetName val="RD"/>
      <sheetName val="TR"/>
      <sheetName val="MH"/>
      <sheetName val="OC"/>
      <sheetName val="OR"/>
      <sheetName val="Ad"/>
      <sheetName val="Form5 _Pág_ 1"/>
      <sheetName val="Enero 3"/>
      <sheetName val="Enero 4"/>
      <sheetName val="Enero 5"/>
      <sheetName val="Enero 6"/>
      <sheetName val="Enero 7"/>
      <sheetName val="Enero 8"/>
      <sheetName val="Enero 9"/>
      <sheetName val="Enero 10"/>
      <sheetName val="Enero 11"/>
      <sheetName val="Enero 12"/>
      <sheetName val="Enero 13"/>
      <sheetName val="Enero 14"/>
      <sheetName val="Enero 15"/>
      <sheetName val="Enero 16"/>
      <sheetName val="Enero 17"/>
      <sheetName val="Enero 18"/>
      <sheetName val="Enero 19"/>
      <sheetName val="Enero 20"/>
      <sheetName val="Enero 21"/>
      <sheetName val="Enero "/>
      <sheetName val="Enero 1"/>
      <sheetName val="Enero 199"/>
      <sheetName val="Enero 1989"/>
      <sheetName val="Enero 2"/>
      <sheetName val="Enero 89"/>
      <sheetName val="Enero AA129"/>
      <sheetName val="Enero89"/>
      <sheetName val="Enero1"/>
      <sheetName val="Enero 198"/>
      <sheetName val="aCCIDENTES DE 1995 - 1996.xls"/>
      <sheetName val="A.P.U."/>
      <sheetName val="COORDENADAS"/>
      <sheetName val="Simulación dot.=150"/>
      <sheetName val="ALIVIADERO C32"/>
      <sheetName val="ALIVIADERO C125"/>
      <sheetName val="tabla2"/>
      <sheetName val="tabla1"/>
      <sheetName val="PRES BUENAVISTA"/>
      <sheetName val="CUADRO PARA PLANO"/>
      <sheetName val="PERFILES"/>
      <sheetName val="CUADRO PLANTA GENERAL"/>
      <sheetName val="APU PVC"/>
      <sheetName val="MEMO"/>
      <sheetName val="APU POLIETILENO"/>
      <sheetName val="impermeabilización"/>
      <sheetName val="tratamiento de talud"/>
      <sheetName val="tubería canal"/>
      <sheetName val="PTAP"/>
      <sheetName val="bocatoma y vertedero"/>
      <sheetName val="Sensores tanque"/>
      <sheetName val="conducción"/>
      <sheetName val="La arcadia"/>
      <sheetName val="Domiciliaria típica"/>
      <sheetName val="A.I.U. 27%"/>
      <sheetName val="PRESTACIONES 65%"/>
      <sheetName val="CANAL ENTRADA, CRIBA, DESAR"/>
      <sheetName val="PRIMARIO"/>
      <sheetName val="SEDIM + UASB PTAR"/>
      <sheetName val="APU CANAL"/>
      <sheetName val="APU DESARENA"/>
      <sheetName val="APU SEDIMEN"/>
      <sheetName val="APU UASB"/>
      <sheetName val="APU FAFA"/>
      <sheetName val="APU LS"/>
      <sheetName val="APU COMPL"/>
      <sheetName val="APU ALCLLDO"/>
      <sheetName val="APU CAS OPER"/>
      <sheetName val="VISCOSIDAD"/>
      <sheetName val="PRECIOS PVC"/>
      <sheetName val="PRECIO NOVAFORT"/>
      <sheetName val="PRECIO UP"/>
      <sheetName val="PRECIO PVC -S "/>
      <sheetName val="PRECIO PVC - P"/>
      <sheetName val="MATERIALES 37"/>
      <sheetName val="PRESTA"/>
      <sheetName val="BASE"/>
      <sheetName val="BASE CTOS"/>
      <sheetName val="PRELIM"/>
      <sheetName val="TUBERIA"/>
      <sheetName val="EXCAVA"/>
      <sheetName val="PRESUPUESTO PTAR ALT 1"/>
      <sheetName val="APU PTAR ALT 1"/>
      <sheetName val="PRESUPUESTO PTAR ALT 2"/>
      <sheetName val="APU PTAR ALT 2"/>
      <sheetName val="RESUMEN ALTERNATIVA 1"/>
      <sheetName val="RESUMEN ALTERNATIVA 2"/>
      <sheetName val="RESUMEN ALTERNATIVA SELECCIONAD"/>
      <sheetName val="PRESUPUESTO PTAR LA FLORESTA"/>
      <sheetName val="RESUMEN PTAR LA FLORESTA"/>
      <sheetName val="ANZÁ INTERCEPTOR"/>
      <sheetName val="ANZÁ REDES SECUNDARIAS"/>
      <sheetName val="A74-75"/>
      <sheetName val="A73-74"/>
      <sheetName val="A74-80"/>
      <sheetName val="A73-79"/>
      <sheetName val="A61-70"/>
      <sheetName val="A69-72"/>
      <sheetName val="A71-72"/>
      <sheetName val="A197-198"/>
      <sheetName val="A67-71"/>
      <sheetName val="A67-70"/>
      <sheetName val="A59-60"/>
      <sheetName val="A58-59"/>
      <sheetName val="A33-34"/>
      <sheetName val="A56-204"/>
      <sheetName val="A54-204"/>
      <sheetName val="A53-54"/>
      <sheetName val="A51-52"/>
      <sheetName val="A48-49"/>
      <sheetName val="A45-47"/>
      <sheetName val="A44-45"/>
      <sheetName val="A40-43"/>
      <sheetName val="A40-41"/>
      <sheetName val="A36-40"/>
      <sheetName val="A38-39"/>
      <sheetName val="A36-37"/>
      <sheetName val="A34-36"/>
      <sheetName val="A32-33"/>
      <sheetName val="A30-32"/>
      <sheetName val="A30-31"/>
      <sheetName val="A29-30"/>
      <sheetName val="A25-26"/>
      <sheetName val="A19-202"/>
      <sheetName val="A19-21"/>
      <sheetName val="A19-20"/>
      <sheetName val="A18-19"/>
      <sheetName val="ENE"/>
      <sheetName val="FEB"/>
      <sheetName val="MAR"/>
      <sheetName val="Ene-Mar EEPPM"/>
      <sheetName val="Ene-Mar Contrato"/>
      <sheetName val="Rendimientos_Sur 03-00(JC)"/>
      <sheetName val="Ene-Feb"/>
      <sheetName val="Mar-Abr"/>
      <sheetName val="May-Jun"/>
      <sheetName val="Jul-Ago"/>
      <sheetName val="Sep-Oct"/>
      <sheetName val="Ene-Oct EEPPM"/>
      <sheetName val="May-Oct Contrato"/>
      <sheetName val="Resumen El Paraiso"/>
      <sheetName val="Red El Paraiso"/>
      <sheetName val="APU RED EL PARAISO"/>
      <sheetName val="Sol. Ind."/>
      <sheetName val="GRUPO 3"/>
      <sheetName val="TOTAL7(MODIF.)"/>
      <sheetName val="TOTAL6(MODIF.)"/>
      <sheetName val="TOTAL5(MODIF.)"/>
      <sheetName val="GRUPO 2"/>
      <sheetName val="TOTAL4(MODIF.)"/>
      <sheetName val="TOTAL3(MODIF.)"/>
      <sheetName val="TOTAL2(MODIF.)"/>
      <sheetName val="TOTAL1(MODIF.)"/>
      <sheetName val="TotalesReposicion"/>
      <sheetName val="TotalesOptimizacion"/>
      <sheetName val="TOTAL SUB1"/>
      <sheetName val="Red Los Balsos"/>
      <sheetName val="Red El Edén"/>
      <sheetName val="Red Principal"/>
      <sheetName val="La Esperanza"/>
      <sheetName val="Cantidades de Obra"/>
      <sheetName val="TOPO"/>
      <sheetName val="Simulación bariloche Colector"/>
      <sheetName val="CANTIDADES OBRA COLECTOR"/>
      <sheetName val="ANEXO 3.1.1 NODOS"/>
      <sheetName val="ANEXO 3.1.2TUBERIAS"/>
      <sheetName val="ANEXO 3.2.1 CANT OBRA"/>
      <sheetName val="ANEXO 3.2.3 PRESUPUESTO"/>
      <sheetName val="APU "/>
      <sheetName val="RESUMEN ACUEDUCTO"/>
      <sheetName val="ALIV 255"/>
      <sheetName val="ALIV 205"/>
      <sheetName val="ALIV 198"/>
      <sheetName val="ALIV 264"/>
      <sheetName val="ALIV 302"/>
      <sheetName val="ALIV 281"/>
      <sheetName val="ALIV 133"/>
      <sheetName val="ALIV 165"/>
      <sheetName val="ALIV 195"/>
      <sheetName val="ALIV 117"/>
      <sheetName val="ALIV 279A"/>
      <sheetName val="ALIV 289"/>
      <sheetName val="ALIV 183"/>
      <sheetName val="ALIV 300"/>
      <sheetName val="CANT OBRA FREDONIA"/>
      <sheetName val="RESUMENES TUBERIA"/>
      <sheetName val=".xls].xls].xls].xls].xls].xls]."/>
      <sheetName val="Materiales y M.O"/>
      <sheetName val="Cant. de Obra Aduccion"/>
      <sheetName val="Presupuesto Aduccion "/>
      <sheetName val="ALIV XX"/>
      <sheetName val="EJECUCION PRESUPUESTAL"/>
      <sheetName val="AFECTACION"/>
      <sheetName val="COPIA PARAFISCALES"/>
      <sheetName val="Financiera "/>
      <sheetName val="ACTA DE COSTOS 8"/>
      <sheetName val="HOJA DE RUTA 11-2-6"/>
      <sheetName val="ACUMULADOS"/>
      <sheetName val="CAMBIA (A)"/>
      <sheetName val="ACTA DE COSTOS 7"/>
      <sheetName val="ACTA DE COSTOS 10"/>
      <sheetName val="Presupuesto_Via_distribuidora"/>
      <sheetName val="Presupuesto V2 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Hoja32"/>
      <sheetName val="Hoja33"/>
      <sheetName val="Hoja34"/>
      <sheetName val="Hoja35"/>
      <sheetName val="Hoja36"/>
      <sheetName val="Hoja37"/>
      <sheetName val="Hoja38"/>
      <sheetName val="Hoja39"/>
      <sheetName val="Hoja40"/>
      <sheetName val="Hoja41"/>
      <sheetName val="Hoja42"/>
      <sheetName val="Hoja43"/>
      <sheetName val="Hoja44"/>
      <sheetName val="Hoja45"/>
      <sheetName val="Hoja46"/>
      <sheetName val="Hoja47"/>
      <sheetName val="Hoja48"/>
      <sheetName val="Hoja49"/>
      <sheetName val="Hoja50"/>
      <sheetName val="Hoja51"/>
      <sheetName val="Hoja52"/>
      <sheetName val="Hoja53"/>
      <sheetName val="Hoja54"/>
      <sheetName val="Hoja55"/>
      <sheetName val="Hoja56"/>
      <sheetName val="Hoja57"/>
      <sheetName val="Hoja58"/>
      <sheetName val="Hoja59"/>
      <sheetName val="Hoja60"/>
      <sheetName val="Hoja61"/>
      <sheetName val="Hoja62"/>
      <sheetName val="Hoja63"/>
      <sheetName val="Hoja64"/>
      <sheetName val="Hoja65"/>
      <sheetName val="Hoja66"/>
      <sheetName val="Hoja67"/>
      <sheetName val="Hoja68"/>
      <sheetName val="Hoja69"/>
      <sheetName val="Hoja70"/>
      <sheetName val="Hoja71"/>
      <sheetName val="Hoja72"/>
      <sheetName val="Hoja73"/>
      <sheetName val="Hoja74"/>
      <sheetName val="Hoja75"/>
      <sheetName val="Hoja76"/>
      <sheetName val="Hoja77"/>
      <sheetName val="Hoja78"/>
      <sheetName val="Hoja79"/>
      <sheetName val="Hoja80"/>
      <sheetName val="Hoja81"/>
      <sheetName val="Hoja82"/>
      <sheetName val="Hoja83"/>
      <sheetName val="Hoja84"/>
      <sheetName val="Hoja85"/>
      <sheetName val="Hoja86"/>
      <sheetName val="Hoja87"/>
      <sheetName val="Hoja88"/>
      <sheetName val="Hoja89"/>
      <sheetName val="Hoja90"/>
      <sheetName val="Hoja91"/>
      <sheetName val="Hoja92"/>
      <sheetName val="Hoja93"/>
      <sheetName val="Hoja94"/>
      <sheetName val="Hoja95"/>
      <sheetName val="Hoja96"/>
      <sheetName val="Hoja97"/>
      <sheetName val="Hoja98"/>
      <sheetName val="Hoja99"/>
      <sheetName val="Hoja100"/>
      <sheetName val="OBRAS DE DRENAJE"/>
      <sheetName val="PUENTE"/>
      <sheetName val="INVIAS"/>
      <sheetName val="OBRAS TRANSVERSALES"/>
      <sheetName val="BOX CULVERT"/>
      <sheetName val="APU HIDROSANITARIAS"/>
      <sheetName val="REDES HIDROSANITARIAS"/>
      <sheetName val="acueducto"/>
      <sheetName val="lluvias"/>
      <sheetName val="residuales"/>
      <sheetName val="Combinadas"/>
      <sheetName val="PRESTA (2)"/>
      <sheetName val="BASE (2)"/>
      <sheetName val="FORMULARIO AIU"/>
      <sheetName val="Formulario N° 4"/>
      <sheetName val="CAPITULO II"/>
      <sheetName val="CAPITULO III"/>
      <sheetName val="CAPITULO IV"/>
      <sheetName val="CAPITULO V "/>
      <sheetName val="CAPITULO VI"/>
      <sheetName val="AUXILIAR CONCRETOS"/>
      <sheetName val="CAPITULO VII"/>
      <sheetName val="CAPITULO VIII"/>
      <sheetName val="CAPITULO IX"/>
      <sheetName val="AUXILIAR MEZCLA Y TRITURACION"/>
      <sheetName val="FISICO-FINAN. JULIO"/>
      <sheetName val="INF.FINANCIERA"/>
      <sheetName val="REPRO-INVERSIONES"/>
      <sheetName val="ITEM-PR"/>
      <sheetName val="SGT 008"/>
      <sheetName val="SGT 021"/>
      <sheetName val="SGT 026"/>
      <sheetName val="SGT 028"/>
      <sheetName val="SGT 030"/>
      <sheetName val="SGT 037"/>
      <sheetName val="SGT 039"/>
      <sheetName val="SGT 036"/>
      <sheetName val="SGT 047"/>
      <sheetName val="CLIMA"/>
      <sheetName val="Base_de_Diseño"/>
      <sheetName val="Ppto_total"/>
      <sheetName val="Resumen_tubería"/>
      <sheetName val="Tabla_4_1_Distrito_Nº1"/>
      <sheetName val="Tabla_4_2_Distrito_Nº2"/>
      <sheetName val="Tabal_4_3_Resumén_distritos"/>
      <sheetName val="Tabla_4_4_Sistemas"/>
      <sheetName val="Ppto_alcantarillado"/>
      <sheetName val="PROY ORIGINAL"/>
      <sheetName val="INV"/>
      <sheetName val="AASHTO"/>
      <sheetName val="Impuestos y Polizas"/>
      <sheetName val="ADMINISTRACION PROYECTO"/>
      <sheetName val="Datos Oferta"/>
      <sheetName val="DESGLOSE ADMINISTRACION"/>
      <sheetName val="Cuadro Salarios"/>
      <sheetName val="Resumen II Oferta"/>
      <sheetName val="Valor Oferta"/>
      <sheetName val="Valor OfertaPRESENTADA ECP"/>
      <sheetName val="PARETO"/>
      <sheetName val="Recursos"/>
      <sheetName val="Unit 1.1.1"/>
      <sheetName val="Unit 1.1.2"/>
      <sheetName val="Unit 1.1.3"/>
      <sheetName val="Unit 1.1.4"/>
      <sheetName val="Unit 1.1.5"/>
      <sheetName val="Unit 1.1.6"/>
      <sheetName val="Unit 1.2.1"/>
      <sheetName val="Unit 1.2.2"/>
      <sheetName val="Unit 1.2.3"/>
      <sheetName val="Unit 1.2.4"/>
      <sheetName val="Unit 1.2.5"/>
      <sheetName val="Unit 1.2.6"/>
      <sheetName val="Unit 1.2.7"/>
      <sheetName val="Unit 1.2.8"/>
      <sheetName val="Unit 1.3.1"/>
      <sheetName val="Unit 1.3.2"/>
      <sheetName val="Unit 1.4.1"/>
      <sheetName val="Unit 1.4.2"/>
      <sheetName val="Unit 1.4.3"/>
      <sheetName val="Unit 1.4.4"/>
      <sheetName val="Unit 1.4.5"/>
      <sheetName val="Unit 1.4.6"/>
      <sheetName val="Unit 1.4.7"/>
      <sheetName val="Unit 1.4.8"/>
      <sheetName val="Unit 1.4.9"/>
      <sheetName val="Unit 1.5.1"/>
      <sheetName val="Unit 1.5.2"/>
      <sheetName val="Unit 1.5.3"/>
      <sheetName val="Unit 1.5.4"/>
      <sheetName val="Unit 1.5.5"/>
      <sheetName val="Unit 1.5.6"/>
      <sheetName val="Unit 1.5.7"/>
      <sheetName val="Unit 1.5.8"/>
      <sheetName val="Unit 1.5.9"/>
      <sheetName val="Unit 1.6.1"/>
      <sheetName val="Unit 1.6.2"/>
      <sheetName val="Unit 1.6.3"/>
      <sheetName val="Unit 1.7.1"/>
      <sheetName val="Unit 1.7.2"/>
      <sheetName val="Unit 1.7.3"/>
      <sheetName val="Unit 1.7.4"/>
      <sheetName val="Unit 1.7.5"/>
      <sheetName val="Unit 1.7.6"/>
      <sheetName val="Unit 1.7.7"/>
      <sheetName val="Unit 1.7.8"/>
      <sheetName val="Unit 1.7.9"/>
      <sheetName val="Unit 2.1"/>
      <sheetName val="Unit 2.2"/>
      <sheetName val="Unit 2.3"/>
      <sheetName val="Unit 3.1.1"/>
      <sheetName val="Unit 3.1.2"/>
      <sheetName val="Unit 3.1.3"/>
      <sheetName val="Unit 3.1.4"/>
      <sheetName val="Unit 3.1.5"/>
      <sheetName val="Unit 3.2.1"/>
      <sheetName val="Unit 3.2.2"/>
      <sheetName val="Unit 3.2.3"/>
      <sheetName val="Unit 3.2.4"/>
      <sheetName val="Unit 3.2.5"/>
      <sheetName val="Unit 3.2.6"/>
      <sheetName val="Unit 3.2.7"/>
      <sheetName val="Unit 3.3.1"/>
      <sheetName val="Unit 3.3.2"/>
      <sheetName val="Unit 3.3.3"/>
      <sheetName val="Unit 3.3.4"/>
      <sheetName val="Unit 3.4.1"/>
      <sheetName val="Unit 3.4.2"/>
      <sheetName val="Unit 3.4.3"/>
      <sheetName val="Unit 3.4.4"/>
      <sheetName val="Unit 3.4.5"/>
      <sheetName val="Unit 3.4.6"/>
      <sheetName val="Unit 3.5.1"/>
      <sheetName val="Unit 3.5.2"/>
      <sheetName val="Unit 3.5.3"/>
      <sheetName val="Unit 3.5.4"/>
      <sheetName val="Unit 3.5.5"/>
      <sheetName val="Unit 3.6.1"/>
      <sheetName val="Unit 3.6.2"/>
      <sheetName val="Unit 3.6.3"/>
      <sheetName val="Unit 3.6.4"/>
      <sheetName val="Unit 3.6.5"/>
      <sheetName val="Unit 3.6.6"/>
      <sheetName val="Unit 3.7.1"/>
      <sheetName val="Unit 3.7.2"/>
      <sheetName val="Unit 3.7.3"/>
      <sheetName val="Unit 3.7.4"/>
      <sheetName val="Unit 3.7.5"/>
      <sheetName val="Unit 3.8.1"/>
      <sheetName val="Unit 3.8.2"/>
      <sheetName val="Unit 3.8.3"/>
      <sheetName val="Unit 3.8.4"/>
      <sheetName val="Unit 3.8.5"/>
      <sheetName val="Unit 3.8.6"/>
      <sheetName val="Unit 3.8.7"/>
      <sheetName val="Unit 3.8.8"/>
      <sheetName val="Unit 3.9.1"/>
      <sheetName val="Unit 3.9.2"/>
      <sheetName val="Unit 3.9.3"/>
      <sheetName val="Unit 3.9.4"/>
      <sheetName val="Unit 3.9.5"/>
      <sheetName val="Unit 3.10.1"/>
      <sheetName val="Unit 3.10.2"/>
      <sheetName val="Unit 3.10.3"/>
      <sheetName val="Unit 3.10.4"/>
      <sheetName val="Unit 3.10.5"/>
      <sheetName val="Unit 3.11.1"/>
      <sheetName val="Unit 3.11.2"/>
      <sheetName val="Unit 3.12.1"/>
      <sheetName val="Unit 3.12.2"/>
      <sheetName val="Unit 3.12.3"/>
      <sheetName val="Unit 3.12.4"/>
      <sheetName val="Unit 3.13.1"/>
      <sheetName val="Unit 4.1"/>
      <sheetName val="Unit 4.1.1"/>
      <sheetName val="Unit 4.1.2"/>
      <sheetName val="Unit 4.1.3"/>
      <sheetName val="Unit 4.2.1"/>
      <sheetName val="Unit 4.2.2"/>
      <sheetName val="Unit 4.2.3"/>
      <sheetName val="Unit 4.3.1"/>
      <sheetName val="Unit 4.3.2"/>
      <sheetName val="Unit 4.3.3"/>
      <sheetName val="Unit 4.3.4"/>
      <sheetName val="Unit 4.3.5"/>
      <sheetName val="Unit 4.3.6"/>
      <sheetName val="Unit 4.3.7"/>
      <sheetName val="Unit 4.3.8"/>
      <sheetName val="Unit 4.3.9"/>
      <sheetName val="Unit 4.3.10"/>
      <sheetName val="Unit 4.9.1"/>
      <sheetName val="Unit 4.9.2"/>
      <sheetName val="Unit 4.9.3"/>
      <sheetName val="Unit 4.9.4"/>
      <sheetName val="Unit 4.9.5"/>
      <sheetName val="Unit 4.9.6"/>
      <sheetName val="Unit 4.9.7"/>
      <sheetName val="Unit 4.9.8"/>
      <sheetName val="Unit 4.9.9"/>
      <sheetName val="Unit 4.9.10"/>
      <sheetName val="Unit 4.10.1"/>
      <sheetName val="Unit 4.10.2"/>
      <sheetName val="Unit 4.11.1"/>
      <sheetName val="Unit 4.11.2"/>
      <sheetName val="Unit 4.11.3"/>
      <sheetName val="Unit 4.11.4"/>
      <sheetName val="Unit 4.11.5"/>
      <sheetName val="Unit 4.11.6"/>
      <sheetName val="Unit 4.11.7"/>
      <sheetName val="Unit 4.11.8"/>
      <sheetName val="Unit 4.12.1"/>
      <sheetName val="Unit 4.12.2"/>
      <sheetName val="Unit 4.13.1"/>
      <sheetName val="Unit 4.13.2"/>
      <sheetName val="Unit 4.13.3"/>
      <sheetName val="Unit 4.13.4"/>
      <sheetName val="Unit 4.13.5"/>
      <sheetName val="Unit 4.13.6"/>
      <sheetName val="Unit 4.13.7"/>
      <sheetName val="Unit 4.13.8"/>
      <sheetName val="Unit 4.13.9"/>
      <sheetName val="Unit 4.14.1"/>
      <sheetName val="Unit 4.14.2"/>
      <sheetName val="Unit 4.14.3"/>
      <sheetName val="Unit 4.14.4"/>
      <sheetName val="Unit 4.14.5"/>
      <sheetName val="Unit 4.14.6"/>
      <sheetName val="Unit 4.14.7"/>
      <sheetName val="Unit 4.14.8"/>
      <sheetName val="Unit 4.14.9"/>
      <sheetName val="Unit 4.15.1"/>
      <sheetName val="Unit 4.15.2"/>
      <sheetName val="Unit 4.15.3"/>
      <sheetName val="Unit 4.16.1"/>
      <sheetName val="Unit 4.16.2"/>
      <sheetName val="Unit 4.16.3"/>
      <sheetName val="Unit 4.16.4"/>
      <sheetName val="Unit 4.16.5"/>
      <sheetName val="Unit 4.16.6"/>
      <sheetName val="Unit 4.16.7"/>
      <sheetName val="Unit 4.16.8"/>
      <sheetName val="Unit 4.16.9"/>
      <sheetName val="Unit 4.17.1"/>
      <sheetName val="Unit 4.18.1"/>
      <sheetName val="Unit 4.18.2"/>
      <sheetName val="Unit 4.18.3"/>
      <sheetName val="Unit 4.18.4"/>
      <sheetName val="Unit 4.18.5"/>
      <sheetName val="Unit 4.18.6"/>
      <sheetName val="Unit 4.19.1"/>
      <sheetName val="Unit 4.20.1"/>
      <sheetName val="Unit 4.20.2"/>
      <sheetName val="Unit 4.20.3"/>
      <sheetName val="Unit 4.20.4"/>
      <sheetName val="Unit 4.20.5"/>
      <sheetName val="Unit 4.20.6"/>
      <sheetName val="Unit 4.21.1"/>
      <sheetName val="Unit 4.22.1"/>
      <sheetName val="Unit 4.23.1"/>
      <sheetName val="Unit 5.1"/>
      <sheetName val="Unit 5.2"/>
      <sheetName val="Unit 5.3"/>
      <sheetName val="Unit 5.4"/>
      <sheetName val="Unit 5.5"/>
      <sheetName val="Unit 5.6"/>
      <sheetName val="Unit 5.7"/>
      <sheetName val="Unit 5.8"/>
      <sheetName val="Unit 5.9"/>
      <sheetName val="Unit 5.10"/>
      <sheetName val="Unit 5.11"/>
      <sheetName val="Unit 5.12"/>
      <sheetName val="Unit 5.13"/>
      <sheetName val="Unit 5.14"/>
      <sheetName val="Unit 5.15"/>
      <sheetName val="Unit 5.16"/>
      <sheetName val="Unit 5.17"/>
      <sheetName val="Unit 5.18"/>
      <sheetName val="Unit 5.19"/>
      <sheetName val="Unit 5.20"/>
      <sheetName val="Unit 5.21"/>
      <sheetName val="Unit 5.22"/>
      <sheetName val="Unit 5.23"/>
      <sheetName val="Gral"/>
      <sheetName val="01"/>
      <sheetName val="02"/>
      <sheetName val="03"/>
      <sheetName val="04"/>
      <sheetName val="05"/>
      <sheetName val="06"/>
      <sheetName val="07"/>
      <sheetName val="08"/>
      <sheetName val="09"/>
      <sheetName val="Bsw"/>
      <sheetName val="PTsep"/>
      <sheetName val="Vc"/>
      <sheetName val="MSF_001"/>
      <sheetName val="STRING - VTA assy."/>
      <sheetName val="Inner Work STRING"/>
      <sheetName val="VTA - Comp"/>
      <sheetName val="Job Log"/>
      <sheetName val="Sand Amount Calc"/>
      <sheetName val="Wash Pipe Tally"/>
      <sheetName val="SAND CALC HEIGHT-GRAFICA"/>
      <sheetName val="Risk A"/>
      <sheetName val="tubos e informaçoes"/>
      <sheetName val="col de teste"/>
      <sheetName val="cálculos"/>
      <sheetName val="esq. de poço"/>
      <sheetName val="Client (2)"/>
      <sheetName val="estimulacion "/>
      <sheetName val="CT &amp; N2"/>
      <sheetName val="fluidos"/>
      <sheetName val="Cementación"/>
      <sheetName val="PULI-3"/>
      <sheetName val="PULI-7"/>
      <sheetName val="PULI-7 WTF"/>
      <sheetName val="Formato"/>
      <sheetName val="Chart1"/>
      <sheetName val="Chart2"/>
      <sheetName val="String DST2"/>
      <sheetName val="String"/>
      <sheetName val="RISK"/>
      <sheetName val="Check list"/>
      <sheetName val="Call Out Sheet"/>
      <sheetName val="SF 156 - sarta prueba (2)"/>
      <sheetName val="SF 156 - sarta prueba"/>
      <sheetName val="newBHA"/>
      <sheetName val="work"/>
      <sheetName val="tools"/>
      <sheetName val="build"/>
      <sheetName val="pageset"/>
      <sheetName val="newpage"/>
      <sheetName val="Survey Report"/>
      <sheetName val="VS Plot"/>
      <sheetName val="PV Plot"/>
      <sheetName val="Slide Sheet Report"/>
      <sheetName val="BHA#1"/>
      <sheetName val="Well Plan Arce-4 Rev-A2"/>
      <sheetName val="Data"/>
      <sheetName val="TF Set"/>
      <sheetName val="*************************"/>
      <sheetName val="Srvy NG 24 Plt"/>
      <sheetName val="Srvy ST( HORZ )"/>
      <sheetName val="Vert Plot"/>
      <sheetName val="Horiz Plot"/>
      <sheetName val="Target"/>
      <sheetName val="TANQUES"/>
      <sheetName val="Jul 12 2005"/>
      <sheetName val="Costos_Apiay_Este_2"/>
      <sheetName val="surveys"/>
      <sheetName val="Plan view"/>
      <sheetName val="Vertical section"/>
      <sheetName val="BHA#4 STD"/>
      <sheetName val="Parameter Julio (12)"/>
      <sheetName val="Input details here"/>
      <sheetName val="FrontCover"/>
      <sheetName val="Sidecover"/>
      <sheetName val="Contents"/>
      <sheetName val="1.Scorecard"/>
      <sheetName val="2.RIR Section"/>
      <sheetName val="3. Safety Meeting"/>
      <sheetName val="4. PreJob(1)"/>
      <sheetName val="4. PreJob(2)"/>
      <sheetName val="9. Rig PAR and Inventory"/>
      <sheetName val="10. Morning Report Email"/>
      <sheetName val="11. RDO (PEMEX)"/>
      <sheetName val="12. RDO (Interno)"/>
      <sheetName val="13. Bit Run&amp;Failure Paperwork"/>
      <sheetName val="14. Failure Checklist"/>
      <sheetName val="16. Shipping Document"/>
      <sheetName val="18. Battery Inventory"/>
      <sheetName val="19. MLWD Performance Sp(1)"/>
      <sheetName val="19. MLWD Performance Eng(2)"/>
      <sheetName val="19. DD Performance Sp (3)"/>
      <sheetName val="19. DD Performance Eng (4)"/>
      <sheetName val="20. Wishlist"/>
      <sheetName val="21. Trainee Appraisal"/>
      <sheetName val="22.DQR"/>
      <sheetName val="Est_ Mec_ La Hocha"/>
      <sheetName val="6 Jun 09 2001"/>
      <sheetName val="5 Jun 08 2001"/>
      <sheetName val="4 Jun 07 2001"/>
      <sheetName val="3 Jun 06 2001"/>
      <sheetName val="2 Jun 05 2001"/>
      <sheetName val="1 Jun 04 2001"/>
      <sheetName val="BHA 3"/>
      <sheetName val="DD Worksheet"/>
      <sheetName val="Motor Run # 1"/>
      <sheetName val="BHA 5"/>
      <sheetName val="TIEMPO OPERACIONAL"/>
      <sheetName val="Abanico 14"/>
      <sheetName val="Abanico 11"/>
      <sheetName val="Abanico-8"/>
      <sheetName val="PCP ABA-7"/>
      <sheetName val="Abanico-6"/>
      <sheetName val="Abanico-5"/>
      <sheetName val="Abanico-4"/>
      <sheetName val="PCP ABA2"/>
      <sheetName val="PCP ABA 1"/>
      <sheetName val="Nov 10"/>
      <sheetName val="Slide Nov (10)"/>
      <sheetName val="Slide Nov (9)"/>
      <sheetName val="Plot"/>
      <sheetName val=" TALLY "/>
      <sheetName val="TALLY"/>
      <sheetName val="bha#2"/>
      <sheetName val="bha#6"/>
      <sheetName val="bha#7"/>
      <sheetName val="bha#8"/>
      <sheetName val="Bit Records"/>
      <sheetName val="Rotación"/>
      <sheetName val="graficos"/>
      <sheetName val="Tiempo"/>
      <sheetName val="Lodo"/>
      <sheetName val="glodo"/>
      <sheetName val="Comportamiento"/>
      <sheetName val="Multigráficos"/>
      <sheetName val="Gráficos"/>
      <sheetName val="WELL"/>
      <sheetName val="GRAPHIC"/>
      <sheetName val="Listado de equipos"/>
      <sheetName val="CUADRO 4"/>
      <sheetName val="CUADRO 7"/>
      <sheetName val="FORM-9"/>
      <sheetName val="FORM-16"/>
      <sheetName val="FORM-17"/>
      <sheetName val="FORM-30"/>
      <sheetName val="DATOS POZOS"/>
      <sheetName val="FISCAL E INYECC"/>
      <sheetName val="CONT. EST. WPF"/>
      <sheetName val="CONT. INY. AGUA"/>
      <sheetName val="Mov. Tks-380"/>
      <sheetName val="LIQUID. AGUA"/>
      <sheetName val="CONTROL ANALISIS"/>
      <sheetName val="REP PRUEBA"/>
      <sheetName val="CONT. PRUEBA"/>
      <sheetName val="R. PRUEBA ANT "/>
      <sheetName val="BALDIA"/>
      <sheetName val="T380-A"/>
      <sheetName val="T380-B"/>
      <sheetName val="T380-C"/>
      <sheetName val="BalCrudo"/>
      <sheetName val="BalAgua"/>
      <sheetName val="WELL TEST"/>
      <sheetName val="Rep TOW"/>
      <sheetName val="Hist Pruebas"/>
      <sheetName val=" Flash Condic."/>
      <sheetName val="GAS"/>
      <sheetName val="CAL"/>
      <sheetName val="Fb"/>
      <sheetName val="GAS SEP V-302"/>
      <sheetName val="1-SHR"/>
      <sheetName val="Sheet2"/>
      <sheetName val="GAS (2)"/>
      <sheetName val="1-SHR (2)"/>
      <sheetName val="CAL (2)"/>
      <sheetName val="Fb (2)"/>
      <sheetName val="REPORTE OPERACIONES"/>
      <sheetName val="M"/>
      <sheetName val="CONT. ESTACION"/>
      <sheetName val="CONT. INYECCION"/>
      <sheetName val="X"/>
      <sheetName val="chkunits"/>
      <sheetName val="rezs"/>
      <sheetName val="SOLC. MANT."/>
      <sheetName val="SOLC. MANT.BR"/>
      <sheetName val="Help"/>
      <sheetName val="Formulario"/>
      <sheetName val="Tks"/>
      <sheetName val="Novedades"/>
      <sheetName val="Pruebas"/>
      <sheetName val="Quimicos"/>
      <sheetName val="Database"/>
      <sheetName val="Marché"/>
      <sheetName val="Daily"/>
      <sheetName val="Slb"/>
      <sheetName val="Welltest"/>
      <sheetName val="Well Status"/>
      <sheetName val="BalSCHL"/>
      <sheetName val="BALSCHLAGUA-1"/>
      <sheetName val="Mto"/>
      <sheetName val="PPF"/>
      <sheetName val="Gas Skid"/>
      <sheetName val="Nom Gas ECOGAS"/>
      <sheetName val="Nomina Gas ECP"/>
      <sheetName val="Rep"/>
      <sheetName val="CURVA 1"/>
      <sheetName val="REPORT"/>
      <sheetName val="CAL2"/>
      <sheetName val="TK 482"/>
      <sheetName val="Module2"/>
      <sheetName val="DATA BASE HORA A HORA"/>
      <sheetName val="Reporte produccion Abanico 33 S"/>
      <sheetName val="POR1"/>
      <sheetName val="SWAB 02"/>
      <sheetName val="GRAF. SWAB 02"/>
      <sheetName val="NIVELES 02"/>
      <sheetName val="Est. Mec. La Hocha"/>
      <sheetName val="Sheet3"/>
      <sheetName val="MOVIMIENTO TK'S"/>
      <sheetName val="PRUEBA CP 3"/>
      <sheetName val="Prueba Cp C1"/>
      <sheetName val="consumo de acpm"/>
      <sheetName val="ACPM MES"/>
      <sheetName val="Consumo Acpm"/>
      <sheetName val="DICIEMBRE"/>
      <sheetName val="500-3"/>
      <sheetName val="500-4"/>
      <sheetName val="500-5"/>
      <sheetName val="500-6"/>
      <sheetName val="5000-1"/>
      <sheetName val="5000-2"/>
      <sheetName val="5000-3"/>
      <sheetName val="SENSOR  "/>
      <sheetName val="DAILY PRODUCTION"/>
      <sheetName val="Executive Report "/>
      <sheetName val="HIST.."/>
      <sheetName val="CALC,PROD "/>
      <sheetName val="TKS "/>
      <sheetName val="VENTAS"/>
      <sheetName val="PCP CAP A1"/>
      <sheetName val="PCP CAP B2"/>
      <sheetName val="PCP CAP A3"/>
      <sheetName val="PCP CAP C5"/>
      <sheetName val="PCP CAP E8"/>
      <sheetName val="TEST CAP1"/>
      <sheetName val="TEST CAP2"/>
      <sheetName val="TEST CAP3"/>
      <sheetName val="TEST C-5"/>
      <sheetName val="TEST E-8"/>
      <sheetName val="Table 5A - 6A"/>
      <sheetName val="procedimiento daily"/>
      <sheetName val="Histórico"/>
      <sheetName val="Graficas"/>
      <sheetName val="Seguimiento Sistema"/>
      <sheetName val="Consumo de agua"/>
      <sheetName val="PCP CAP 1-A1"/>
      <sheetName val="PCP CAP 2-B2"/>
      <sheetName val="PCP CAP 3-A3"/>
      <sheetName val="PCP CAP4- C5"/>
      <sheetName val="PCP CAP 5- E8"/>
      <sheetName val="PCP CAP 6 F7"/>
      <sheetName val="TEST CAP4"/>
      <sheetName val="TEST CAP5"/>
      <sheetName val="TEST CAP6"/>
      <sheetName val="TK-500-1A"/>
      <sheetName val="TK-500-2A"/>
      <sheetName val="TK-500-3A"/>
      <sheetName val="TK-500-4A"/>
      <sheetName val="TK-500-5A"/>
      <sheetName val="TK-500-6 B"/>
      <sheetName val="TK-500-7 B "/>
      <sheetName val="TK-500-8 B "/>
      <sheetName val="Table 5A - 6A "/>
      <sheetName val="factor"/>
      <sheetName val="TK-00-1A"/>
      <sheetName val="TK-00-2A"/>
      <sheetName val="TK-00-3A"/>
      <sheetName val="TK-00-4A"/>
      <sheetName val="TK-00-5A"/>
      <sheetName val="TK-00-1 (CAP 2)"/>
      <sheetName val="TK-00-2 (CAP 2)"/>
      <sheetName val="TK-00-3 (CAP 2) "/>
      <sheetName val="TK-500-1 B"/>
      <sheetName val="TK-500-2 B "/>
      <sheetName val="TK-500-3 B "/>
      <sheetName val="501b"/>
      <sheetName val="502b"/>
      <sheetName val="503b"/>
      <sheetName val="501c"/>
      <sheetName val="Executive Report"/>
      <sheetName val="DP (2)"/>
      <sheetName val="DP"/>
      <sheetName val="TIEMPOS"/>
      <sheetName val="GENERAL PIPE 3"/>
      <sheetName val="GENERAL PIPE 2"/>
      <sheetName val="GENERAL PIPE  1"/>
      <sheetName val="VARISUR"/>
      <sheetName val="WEATHERFORD"/>
      <sheetName val="HS"/>
      <sheetName val="HALLIBURTON"/>
      <sheetName val="MATERIALES (2)"/>
      <sheetName val="COSTOS DIARIOS"/>
      <sheetName val="Est. Mecánico"/>
      <sheetName val="TALLY (1)"/>
      <sheetName val="*****"/>
      <sheetName val="MSF-001"/>
      <sheetName val="SURVEY"/>
      <sheetName val="RS- LH-26 -29-04-2011"/>
      <sheetName val="RS-SOLDADURA LH-26"/>
      <sheetName val="SARTA DE PRODUCCION"/>
      <sheetName val="SARTA DE CORO LH-26"/>
      <sheetName val="TIQUETE"/>
      <sheetName val="FBG-903,  LH-24 10-12-2010"/>
      <sheetName val="FBG-903 LH-24  11-12-2010"/>
      <sheetName val="WELDER"/>
      <sheetName val="Flash Report "/>
      <sheetName val="INSP COROD LH 24, 10-12-2010"/>
      <sheetName val="MATERIALES "/>
      <sheetName val="BHA de pesca"/>
      <sheetName val="tp1e"/>
      <sheetName val="bhp_es1e"/>
      <sheetName val="es1n"/>
      <sheetName val="Chart1 (2)"/>
      <sheetName val="pr_red_es2e"/>
      <sheetName val="es2e"/>
      <sheetName val="es1spres"/>
      <sheetName val="EM ME-1 "/>
      <sheetName val="ME-1 PROP ESP"/>
      <sheetName val="Tanks "/>
      <sheetName val="Data "/>
      <sheetName val="Históricos 2008"/>
      <sheetName val="Históricos 2007"/>
      <sheetName val="HORA"/>
      <sheetName val="Reporte  Ab Pruebas Extensas "/>
      <sheetName val="Distribución"/>
      <sheetName val="Reporte Abanico 20-33"/>
      <sheetName val="Reporte Abanico 34-35-36"/>
      <sheetName val="TK-01"/>
      <sheetName val="TK-02"/>
      <sheetName val="TK-07"/>
      <sheetName val="TK-08"/>
      <sheetName val="Diesel"/>
      <sheetName val="Reporte producción"/>
      <sheetName val="BASE-AGUA"/>
      <sheetName val="ABANICO 20"/>
      <sheetName val="Bomba SERVIRENT "/>
      <sheetName val="A"/>
      <sheetName val="INFORMATION"/>
      <sheetName val="CALCULATIONS"/>
      <sheetName val="RESULTS"/>
      <sheetName val="Module1"/>
      <sheetName val="SOLDADURA CBE 1093"/>
      <sheetName val="SOLDADURA CBE 1093 (2)"/>
      <sheetName val="TANQUE C"/>
      <sheetName val="TICKET"/>
      <sheetName val="Ticket (Pag 2)"/>
      <sheetName val="TimeBreakdown"/>
      <sheetName val="UNIT"/>
      <sheetName val="LQC"/>
      <sheetName val="CSR"/>
      <sheetName val="Delivery"/>
      <sheetName val="DAT-label"/>
      <sheetName val="dRevenue"/>
      <sheetName val="mCodigos"/>
      <sheetName val="dHojas"/>
      <sheetName val="mBorrar"/>
      <sheetName val="mExtras"/>
      <sheetName val="TOP"/>
      <sheetName val="HEADER"/>
      <sheetName val="ELS REPORT"/>
      <sheetName val="OPÇÃO"/>
      <sheetName val="PRINT"/>
      <sheetName val="Module Macro"/>
      <sheetName val="SETUP"/>
      <sheetName val="RESUMO"/>
      <sheetName val="CONTROLE"/>
      <sheetName val="SENSORES"/>
      <sheetName val="EQUIPE"/>
      <sheetName val="COVER PAGE"/>
      <sheetName val="PROCEDIMENTO"/>
      <sheetName val="NOMENCLATURA"/>
      <sheetName val="ESQUEMA"/>
      <sheetName val="DIV1"/>
      <sheetName val="INDEX"/>
      <sheetName val="DIV3"/>
      <sheetName val="EVENTOS"/>
      <sheetName val="DIV4"/>
      <sheetName val="GRADIENTE DE PRESION"/>
      <sheetName val="CUASITLA"/>
      <sheetName val="GRADIENTE DE TEMPERATURA"/>
      <sheetName val="MEMÓRIA"/>
      <sheetName val="YOYO"/>
      <sheetName val="SPRO"/>
      <sheetName val="LINC"/>
      <sheetName val="Events"/>
      <sheetName val="Data Sheet "/>
      <sheetName val="ALLDATA"/>
      <sheetName val="Data Sheet"/>
      <sheetName val="Gas Calculation"/>
      <sheetName val="Condensate Meter Rates"/>
      <sheetName val="SHRINKAGE"/>
      <sheetName val="Tank Rates"/>
      <sheetName val="Water Meter Rates"/>
      <sheetName val="MACRO125 "/>
      <sheetName val="OIL formulas"/>
      <sheetName val="Formulas"/>
      <sheetName val="MACRO125"/>
      <sheetName val="Datos vs. Tiempo"/>
      <sheetName val="EVT"/>
      <sheetName val="GasQ"/>
      <sheetName val="OilQ (2)"/>
      <sheetName val="VARIABLES"/>
      <sheetName val="TANQUE 2"/>
      <sheetName val="TANQUE 3"/>
      <sheetName val="TANQUE 4"/>
      <sheetName val="TANQUE 5"/>
      <sheetName val="TANQUE 6"/>
      <sheetName val="TANQUE 7"/>
      <sheetName val="TANQUE 8"/>
      <sheetName val="TANQUE 9"/>
      <sheetName val="PULLING PH-07-06-24-12-2010"/>
      <sheetName val="RS-FB-12 PH-07-06-24-12-2010 "/>
      <sheetName val="Running JAZ AD-02-24-12-2010"/>
      <sheetName val="RS-FB-12-JAZ AD-02-24-12-2010"/>
      <sheetName val="Resumido"/>
      <sheetName val="FBG-903,  LH-22- 8-01-2011"/>
      <sheetName val="FBG-903,  LH-22 29-11-2010"/>
      <sheetName val="SARTA PCP FINAL"/>
      <sheetName val="ANEXO"/>
      <sheetName val="R.S. LC 2930- 17-OCT -11"/>
      <sheetName val="SOLDADURA LC-2930-"/>
      <sheetName val="FBG-903,  LH-19 06-01-2011"/>
      <sheetName val="RS. LH-19. PESCA. 07-01-2011"/>
      <sheetName val="DEFINITIVO LH-19 "/>
      <sheetName val="EST0798"/>
      <sheetName val="Detalle"/>
      <sheetName val="Provincia"/>
      <sheetName val="Blancos"/>
      <sheetName val="Compresión"/>
      <sheetName val="Agua "/>
      <sheetName val="Flujos"/>
      <sheetName val="PARAMETERS"/>
      <sheetName val="TABLE 2"/>
      <sheetName val="TABLE 1"/>
      <sheetName val="Distrib"/>
      <sheetName val="ANNEX D"/>
      <sheetName val="TABLE 2 (2)"/>
      <sheetName val="PARAMETERS (2)"/>
      <sheetName val="TABLE 1 (2)"/>
      <sheetName val="ANALISIS (2)"/>
      <sheetName val="Distrib (2)"/>
      <sheetName val="ANNEX D (2)"/>
      <sheetName val="PRODUCCIÓN VENTAS(DIARIO)"/>
      <sheetName val="GAS EL CENTRO"/>
      <sheetName val="Variables - Visión Empresarial"/>
      <sheetName val="API93"/>
      <sheetName val="API91"/>
      <sheetName val="API92"/>
      <sheetName val="DIFERIDA"/>
      <sheetName val="Liquidación real"/>
      <sheetName val="LIQUIDACION FV"/>
      <sheetName val="TABLAS DE AFOROS"/>
      <sheetName val="potenciales"/>
      <sheetName val="PRESIONES CABEZA POZOS (2)"/>
      <sheetName val="SUB EST ELEC LIS"/>
      <sheetName val="FORMATO MEDIDAS"/>
      <sheetName val="MEDIDAS ABRIL"/>
      <sheetName val="MEDIDAS OCTUBRE"/>
      <sheetName val="MEDIDAS MAYO"/>
      <sheetName val="Factor Agosto"/>
      <sheetName val="Factor Junio"/>
      <sheetName val="DISTRIBUCION"/>
      <sheetName val="TORTA PROM. MENSUAL"/>
      <sheetName val="TORTA PROM. MENSUAL %"/>
      <sheetName val="Gráfico1"/>
      <sheetName val="MEDIDAS"/>
      <sheetName val="CALCULO AGUA"/>
      <sheetName val="CONSOLIDADO CONTRATACION GEC"/>
      <sheetName val="RUN LIFE"/>
      <sheetName val="1. WO CASTILLA IND 2011"/>
      <sheetName val="1. WO CASTILLA VAR 2012"/>
      <sheetName val="2. WO CASTILLA IND 2012"/>
      <sheetName val="3. WO CHICHIMENE IND 2012"/>
      <sheetName val="1. WO CASTILLA VAR 2013"/>
      <sheetName val="2. WO CASTILLA IND 2013"/>
      <sheetName val="3. WO CHICHIMENE IND 2013"/>
      <sheetName val="4. WO CASTILLA VAR 2014"/>
      <sheetName val="5. WO CASTILLA IND 2014"/>
      <sheetName val="6. WO CHICHIMENE IND 2014"/>
      <sheetName val="C"/>
      <sheetName val="WellTestData1"/>
      <sheetName val="Events1"/>
      <sheetName val="complete events"/>
      <sheetName val="Procedure."/>
      <sheetName val="Diferencia porcentual"/>
      <sheetName val="TRACTOMULAS"/>
      <sheetName val="GRAFICA"/>
      <sheetName val="Capachos-Banadia "/>
      <sheetName val="Cuadro-1 TK-A"/>
      <sheetName val="Cuadro-1 TK-B"/>
      <sheetName val="Resumen Cuadros 1"/>
      <sheetName val="F-16"/>
      <sheetName val="F-9"/>
      <sheetName val="F-30"/>
      <sheetName val="Cuadro-4"/>
      <sheetName val="SECUENCIA DE EVENTOS"/>
      <sheetName val="REPORTE"/>
      <sheetName val="HISTORICO"/>
      <sheetName val="AFORO TK - 2"/>
      <sheetName val="AFORO TK-1"/>
      <sheetName val="AFORO TK - 3"/>
      <sheetName val="AFORO TK - 4"/>
      <sheetName val="AFORO TK - 5"/>
      <sheetName val="BALANCE TANQUES"/>
      <sheetName val="TK-1 "/>
      <sheetName val="TK-2 "/>
      <sheetName val="TK-3 "/>
      <sheetName val="TK ALQ CO 28"/>
      <sheetName val="TK-4 "/>
      <sheetName val="TK ALQ CO20"/>
      <sheetName val="TK-5 "/>
      <sheetName val="BAL. GRAL"/>
      <sheetName val="TABLA TK 5007"/>
      <sheetName val="Scorecard "/>
      <sheetName val="2.RIR Section (2)"/>
      <sheetName val="2. Safety Meeting (3)"/>
      <sheetName val="3. PreJob(3)"/>
      <sheetName val="3. PreJob(4)"/>
      <sheetName val="6. Rig PAR and Inventory"/>
      <sheetName val="8. Bit Run Paperwork (2)"/>
      <sheetName val="9. BP &amp; LL (2)"/>
      <sheetName val="10. Battery Inventory (2)"/>
      <sheetName val="14. Shipping Document (6)"/>
      <sheetName val="21. Material Request"/>
      <sheetName val="16. MLWD Performance (2)"/>
      <sheetName val="16. MLWD Performance_Espano (2)"/>
      <sheetName val="16. DD Performance (2)"/>
      <sheetName val="16. DD Performance_Espanol (2)"/>
      <sheetName val="18. Cell Handover (2)"/>
      <sheetName val="19. Product Delivery (2)"/>
      <sheetName val="19. DQR (2)"/>
      <sheetName val="20. Unit Inventory "/>
      <sheetName val="22. Post-Job (2)"/>
      <sheetName val="StartUp Sheet "/>
      <sheetName val="4. Exemptions"/>
      <sheetName val="7. Morning Report Email"/>
      <sheetName val="8. Bit Run Paperwork"/>
      <sheetName val="8a. Pre-Job_DC_Rep"/>
      <sheetName val="8b. Depth_Tracking_Sheet_rUN1"/>
      <sheetName val="8b. Depth_Tracking_Sheet rUN2"/>
      <sheetName val="Format"/>
      <sheetName val="LH 11"/>
      <sheetName val="RESUMES"/>
      <sheetName val="Feb 01 07"/>
      <sheetName val="Feb 02 07"/>
      <sheetName val="Feb 03 07"/>
      <sheetName val="Feb 04 07"/>
      <sheetName val="Feb 05 07"/>
      <sheetName val="Feb 06 07"/>
      <sheetName val="Feb 07 07"/>
      <sheetName val="Feb 08 07"/>
      <sheetName val="Feb 09 07"/>
      <sheetName val="Feb 10 07"/>
      <sheetName val="Feb 11 07"/>
      <sheetName val="Ene 12 07"/>
      <sheetName val="Ene 13 07"/>
      <sheetName val="Ene 14 07"/>
      <sheetName val="Ene 15 07"/>
      <sheetName val="Ene 16 07"/>
      <sheetName val="Ene 17 07"/>
      <sheetName val="Ene 18 07"/>
      <sheetName val="Ene 19 07"/>
      <sheetName val="Ene 20 07"/>
      <sheetName val="Ene 21 07"/>
      <sheetName val="Ene 22 07"/>
      <sheetName val="Ene 23 07"/>
      <sheetName val="Ene 24 07"/>
      <sheetName val="Ene 25 07"/>
      <sheetName val="Ene 26 07"/>
      <sheetName val="Ene 27 07"/>
      <sheetName val="Ene 28 07"/>
      <sheetName val="Ene 29 07"/>
      <sheetName val="Ene 30 07"/>
      <sheetName val="Ene 31 07"/>
      <sheetName val="ReporteDiario"/>
      <sheetName val="LCN 01 "/>
      <sheetName val="LCN 05 General"/>
      <sheetName val="MED TK"/>
      <sheetName val="Reporte LCN"/>
      <sheetName val="ENERO"/>
      <sheetName val="Aforos"/>
      <sheetName val="Well head"/>
      <sheetName val="Prueba LCN-02"/>
      <sheetName val="General"/>
      <sheetName val="AGOSTO"/>
      <sheetName val="AFORO (2)"/>
      <sheetName val="AFORO"/>
      <sheetName val="Tabla 5A"/>
      <sheetName val="LiquidarTK"/>
      <sheetName val="D.GUA.TK"/>
      <sheetName val="DATA HORA-HORA PERCHERON"/>
      <sheetName val="PROMEDIOS PERCHERON"/>
      <sheetName val="RESUMEN PERCHERON-01"/>
      <sheetName val="DATA HORA-HORA MIRASOL"/>
      <sheetName val="PROMEDIOS MIRASOL"/>
      <sheetName val="RESUMEN MIRASOL-01"/>
      <sheetName val="RESUMEN CRUDO RECUPERADO"/>
      <sheetName val="Resumen CAMPO"/>
      <sheetName val="Preliminar"/>
      <sheetName val="Informe final"/>
      <sheetName val="DATOS GERENCIAL"/>
      <sheetName val="DATOS ANH"/>
      <sheetName val="INTEGRADOR ANH"/>
      <sheetName val="DATOS ACUMULADOS"/>
      <sheetName val="REPORT GERENCIAL"/>
      <sheetName val="REPORTE DIARIO PROD"/>
      <sheetName val="DISPOSICION AGUA"/>
      <sheetName val="DATA HORA-HORA"/>
      <sheetName val="TOTAL DIA"/>
      <sheetName val="AGUA DIA"/>
      <sheetName val="CRUDO DIA"/>
      <sheetName val="CRUDO MAPACHE"/>
      <sheetName val="CAL PROD"/>
      <sheetName val="TK 1"/>
      <sheetName val="FT_080"/>
      <sheetName val="TK 2"/>
      <sheetName val="TK 3"/>
      <sheetName val="TK 4"/>
      <sheetName val="TK 5"/>
      <sheetName val="TK 6"/>
      <sheetName val="RESUMEN TANQUES"/>
      <sheetName val="CALCULOS AUXILIARES"/>
      <sheetName val="MULAS"/>
      <sheetName val="BUSCADOR"/>
      <sheetName val="TK DIESEL"/>
      <sheetName val="TK´s Agua Iny"/>
      <sheetName val="inyeccion"/>
      <sheetName val="Csg CO A-1, A-4"/>
      <sheetName val="Dia"/>
      <sheetName val="Csg CO A-1"/>
      <sheetName val="Parametros Inyeccion"/>
      <sheetName val="DAT. BIPD-THP"/>
      <sheetName val="8c. Post-Job_Depth_Ctrl_Rep (2)"/>
      <sheetName val="8c. Post-Job_Depth_Ctrl_Report"/>
      <sheetName val="9. BP &amp; LL"/>
      <sheetName val="10. Battery Inventory"/>
      <sheetName val="11. Instructions"/>
      <sheetName val="D&amp;IInits_FAC"/>
      <sheetName val="All Input Data - FAC"/>
      <sheetName val="FAC_Chart-H_G"/>
      <sheetName val="FAC_Chart - DIP"/>
      <sheetName val="11. BMC_Report"/>
      <sheetName val="14. Shipping Document"/>
      <sheetName val="17. Trainee Appraisal"/>
      <sheetName val="18. Cell Handover"/>
      <sheetName val="19. Product Delivery"/>
      <sheetName val="19. DQR"/>
      <sheetName val="20. Unit Inventory"/>
      <sheetName val="22. Post-Job"/>
      <sheetName val="Labels Here"/>
      <sheetName val="Film Labels "/>
      <sheetName val="Well Name Back Up"/>
      <sheetName val="IDEAL BACK UP"/>
      <sheetName val="HSPM BACK UP"/>
      <sheetName val="MWD BACK UP"/>
      <sheetName val="DD BACK UP"/>
      <sheetName val="Cover"/>
      <sheetName val="Useful Links"/>
      <sheetName val="RWP"/>
      <sheetName val="Report - Recommendations"/>
      <sheetName val="Audit Timing &amp; groups"/>
      <sheetName val="Schedule of Inspections"/>
      <sheetName val="Audit Form Updates"/>
      <sheetName val="Report - Charts"/>
      <sheetName val="Radiation"/>
      <sheetName val="Lithium Batteries"/>
      <sheetName val="Miscellaneous Risks"/>
      <sheetName val="Service Quality &amp; LQC"/>
      <sheetName val="Wellsite Crew"/>
      <sheetName val="Wellsite Unit"/>
      <sheetName val="Latest DQR form"/>
      <sheetName val="Maintenance - General"/>
      <sheetName val="Maintenance - Calibrations"/>
      <sheetName val="Maintenance - Electronics Lab"/>
      <sheetName val="Maintenance - Mechanics Shop"/>
      <sheetName val="Inspections"/>
      <sheetName val="M&amp;S Management"/>
      <sheetName val="Asset Management"/>
      <sheetName val="Personnel"/>
      <sheetName val="Training &amp; Coaching"/>
      <sheetName val="Management &amp; Market"/>
      <sheetName val="DEC"/>
      <sheetName val="DD Operations"/>
      <sheetName val="PowerPak"/>
      <sheetName val="PowerDrive"/>
      <sheetName val="GST &amp; NBS"/>
      <sheetName val="AIM"/>
      <sheetName val="IDEAL"/>
      <sheetName val="PowerPulse"/>
      <sheetName val="IMPulse"/>
      <sheetName val="SlimPulse"/>
      <sheetName val="Realtime Extenders"/>
      <sheetName val="ARC"/>
      <sheetName val="CDR"/>
      <sheetName val="RAB, GVR"/>
      <sheetName val="VDN, ADN, CDN"/>
      <sheetName val="ISONIC"/>
      <sheetName val="Summary "/>
      <sheetName val="LWD SHOP Tools list"/>
      <sheetName val="New Tool or service"/>
      <sheetName val="Help with Excel"/>
      <sheetName val="Operating Instructions"/>
      <sheetName val="Oilfield Units"/>
      <sheetName val="Motor data"/>
      <sheetName val="SI Units"/>
      <sheetName val="Release Notes"/>
      <sheetName val="CalcsSI"/>
      <sheetName val="Calcs"/>
      <sheetName val="Characteristics"/>
      <sheetName val="Test data"/>
      <sheetName val="Sheet5"/>
      <sheetName val="Sheet6"/>
      <sheetName val="Sheet7"/>
      <sheetName val="Sheet8"/>
      <sheetName val="Sheet9"/>
      <sheetName val="Sheet10"/>
      <sheetName val="StartUp Sheet"/>
      <sheetName val="Scorecard"/>
      <sheetName val="2. Safety Meeting"/>
      <sheetName val="3. PreJob(1)"/>
      <sheetName val="3. PreJob(2)"/>
      <sheetName val="8. Rig PAR and Inventory"/>
      <sheetName val="9. Morning Report Email"/>
      <sheetName val="10. Bit Run Paperwork"/>
      <sheetName val="15. Shipping Document"/>
      <sheetName val="17. Failure Email List"/>
      <sheetName val="18.GST Battery Capacity"/>
      <sheetName val="19. MLWD Performance Sp"/>
      <sheetName val="19. MLWD Performance Eng"/>
      <sheetName val="19. DD Performance Sp"/>
      <sheetName val="19. DD Performance Eng"/>
      <sheetName val="20. Material Request"/>
      <sheetName val="22. Product Delivery"/>
      <sheetName val="22. DQR"/>
      <sheetName val="23. BP &amp; LL"/>
      <sheetName val="24. Post-Job"/>
      <sheetName val="Archiving Structure"/>
      <sheetName val="PCE"/>
      <sheetName val="COD"/>
      <sheetName val="ECD"/>
      <sheetName val="PED"/>
      <sheetName val="Resumen Ventas"/>
      <sheetName val="Resumen Regalias"/>
      <sheetName val="A_G105"/>
      <sheetName val="A_G200"/>
      <sheetName val="A_A110"/>
      <sheetName val="A_A210"/>
      <sheetName val="A_A310"/>
      <sheetName val="A_A410"/>
      <sheetName val="C21_G105"/>
      <sheetName val="C21_G110"/>
      <sheetName val="C21_G115"/>
      <sheetName val="C21_G210"/>
      <sheetName val="C21_G215"/>
      <sheetName val="C21_G220"/>
      <sheetName val="C21_A310"/>
      <sheetName val="C21_A410"/>
      <sheetName val="Cases description"/>
      <sheetName val="B"/>
      <sheetName val="C2 A37"/>
      <sheetName val="C2 A32"/>
      <sheetName val="C2 B37"/>
      <sheetName val="C2 B32"/>
      <sheetName val="Prod prof Ay 59.3"/>
      <sheetName val="Prod prof Ay 30"/>
      <sheetName val="st plot-A1 59.3 bcf "/>
      <sheetName val="st plot-A1 30 bcf"/>
      <sheetName val="lt plot-A1 59.3 bcf"/>
      <sheetName val="lt plot-A1 30 bcf"/>
      <sheetName val="FAX"/>
      <sheetName val="DESC_BEJ-1X"/>
      <sheetName val="PR_RESBU-1"/>
      <sheetName val="PR_RESBU-2"/>
      <sheetName val="BEJ1X_T1-fsa"/>
      <sheetName val="PROM-CK-16"/>
      <sheetName val="PROM-CK-24"/>
      <sheetName val="PROM-CK-32"/>
      <sheetName val="PROM-CK-16(2)"/>
      <sheetName val="PROM-CK-24 (2)"/>
      <sheetName val="PR_RESBU-1_ESRO"/>
      <sheetName val="PR_RESBU-2_ESRO"/>
      <sheetName val="DESC_BEJ-1X_ESRO"/>
      <sheetName val="EVEN_BEJ1X"/>
      <sheetName val="EVEN_DST"/>
      <sheetName val="EVEN_WT_H2S"/>
      <sheetName val="T4ET1ca1"/>
      <sheetName val="T4ET1COL1"/>
      <sheetName val="T4ET1COz"/>
      <sheetName val="T4ET2sua"/>
      <sheetName val="EVEN-WISE"/>
      <sheetName val="EVEREPT"/>
      <sheetName val="BA18DST"/>
      <sheetName val="TICKET 1"/>
      <sheetName val="orden"/>
      <sheetName val="certificacion"/>
      <sheetName val="terminacion m.n."/>
      <sheetName val="terminacion usd"/>
      <sheetName val="Anex C 86"/>
      <sheetName val="form. reporte op."/>
      <sheetName val="ESTATUS"/>
      <sheetName val="HHASIG."/>
      <sheetName val="HHPROG."/>
      <sheetName val="HHINV.1050"/>
      <sheetName val="H.P.EGRESOS"/>
      <sheetName val="H.P.EGRESOS.PH.G."/>
      <sheetName val="HHFACT.1050"/>
      <sheetName val="HPPROY."/>
      <sheetName val="GrafHH"/>
      <sheetName val="GrafHP"/>
      <sheetName val="GrafHPPROY"/>
      <sheetName val="G. R.INGRE."/>
      <sheetName val="G. R.EGRE. "/>
      <sheetName val="RES.COST.INGRE"/>
      <sheetName val="RES.COST.EGRE "/>
      <sheetName val="HH REV."/>
      <sheetName val="INGRESOS"/>
      <sheetName val="EGRESOS "/>
      <sheetName val="RES.ALQ."/>
      <sheetName val="RES-GERENCIAL"/>
      <sheetName val="HH.ASIG.99"/>
      <sheetName val="HH.INV.99"/>
      <sheetName val="RES.FACT."/>
      <sheetName val="HP.FAC.1040"/>
      <sheetName val="HP.EGRES.MES.1040"/>
      <sheetName val="HP.EGRES.PROY."/>
      <sheetName val="HP.PROG.1040"/>
      <sheetName val="HPROG.1040.FR "/>
      <sheetName val="HP.PROY.99 "/>
      <sheetName val="Graf.HH.1040"/>
      <sheetName val="Graf.HP.99"/>
      <sheetName val="GrafHPROY.99"/>
      <sheetName val="RES.FR"/>
      <sheetName val="DETALLE.GR."/>
      <sheetName val="GASTOS R."/>
      <sheetName val="RES.GASTOS R."/>
      <sheetName val="RES.COST."/>
      <sheetName val="RES.COST. + MERANO"/>
      <sheetName val="HP.PROY.1040"/>
      <sheetName val="GR.FAC.ALQ.1051"/>
      <sheetName val="GR.DET.FAC.1051"/>
      <sheetName val="GEST.FINAN.1051"/>
      <sheetName val="EMPLEADOS"/>
      <sheetName val="ASIG.1040"/>
      <sheetName val="HP.PROG.1040 "/>
      <sheetName val="GR.DET.TESORERIA.1040"/>
      <sheetName val="GR.RES.FAC.1040"/>
      <sheetName val="HH.INV.1040"/>
      <sheetName val="HP.FAC.CONC.12.99 "/>
      <sheetName val="HP.PROY.1040.MIA"/>
      <sheetName val="HP.EGRES.PROY.1040"/>
      <sheetName val="BACKLOG.1040"/>
      <sheetName val="HP.RES.FAC.1040"/>
      <sheetName val="HP.DET.FAC.1040"/>
      <sheetName val="HP.DET.TESORERIA.1040"/>
      <sheetName val="HP.DET(1).TESORERIA.1040"/>
      <sheetName val="GEST.FINAN.1040"/>
      <sheetName val="GEST.FINAN. + MERANO"/>
      <sheetName val="HH.Graf.1040"/>
      <sheetName val="HP.Graf.1040"/>
      <sheetName val="HP.FAC.CONC.1040 "/>
      <sheetName val="HP.FAC.CONC.1040  (2)"/>
      <sheetName val="GR.RES.FAC.1050"/>
      <sheetName val="RES-GERENCIAL (2)"/>
      <sheetName val="RES.PH.G."/>
      <sheetName val="HP.PROG.1040.FR"/>
      <sheetName val="GEST.FINAN."/>
      <sheetName val="HH.PP."/>
      <sheetName val="CURVAS"/>
      <sheetName val="planif"/>
      <sheetName val="Copiaproject"/>
      <sheetName val="Plan"/>
      <sheetName val="FORMATO ACOM ALDO. FRENTE"/>
      <sheetName val="\Users\JoseGabriel\Documents\Mi"/>
      <sheetName val="BASE.BACHEO"/>
      <sheetName val="SELLO.GRIETAS"/>
      <sheetName val="EXCAV.REP.PAV"/>
      <sheetName val="MDC-2"/>
      <sheetName val="MDC-2.BACHEO"/>
      <sheetName val="MDC-2 RENIVEL"/>
      <sheetName val="CONC.F"/>
      <sheetName val="basicos"/>
      <sheetName val="REPLAN."/>
      <sheetName val="EXCAV.MAT.COM"/>
      <sheetName val="PEDRAPLEN"/>
      <sheetName val="TERRAP."/>
      <sheetName val="IMPRIMA"/>
      <sheetName val="ACARREO"/>
      <sheetName val="EXCAV.ESTRUCT."/>
      <sheetName val="EXCAV.B.AGUA"/>
      <sheetName val="RELLE.ESTRUCT."/>
      <sheetName val="DEMOLI"/>
      <sheetName val="CONCRETO.C"/>
      <sheetName val="CONC.D"/>
      <sheetName val="CONC.G"/>
      <sheetName val="TUB.36&quot;"/>
      <sheetName val="CUNET.CC"/>
      <sheetName val="MAT.FILTRO"/>
      <sheetName val="ANDEN"/>
      <sheetName val="BORDI"/>
      <sheetName val="GEOTEXT."/>
      <sheetName val="SEÑALVERT."/>
      <sheetName val="LIN.DEMARC."/>
      <sheetName val="LIN.DEMARC.DISC."/>
      <sheetName val="POST.KILOM"/>
      <sheetName val="Guia"/>
      <sheetName val="Concreto Fy 105"/>
      <sheetName val="Concreto Fy 140"/>
      <sheetName val="Concreto Fy 175"/>
      <sheetName val="Concreto Fy 210"/>
      <sheetName val="Concreto Fy 250"/>
      <sheetName val="Acero 2012"/>
      <sheetName val="Nva Granada"/>
      <sheetName val="Carrera 5"/>
      <sheetName val="Presu Interventoria"/>
      <sheetName val="Fact Multiplicador"/>
      <sheetName val="Calle 20"/>
      <sheetName val="Calle 2E"/>
      <sheetName val="Calle 2D"/>
      <sheetName val="Calle 2C"/>
      <sheetName val="Calle 2A"/>
      <sheetName val="Calle 2 "/>
      <sheetName val="Calle 2D Ta Lucia"/>
      <sheetName val="Calle 2B Sta Lucia"/>
      <sheetName val="Calle 4A Sur"/>
      <sheetName val="Calle 2A Sur"/>
      <sheetName val="Calle 3 Sur"/>
      <sheetName val="La cruz"/>
      <sheetName val="ASTREA"/>
      <sheetName val="621,1"/>
      <sheetName val="201,10"/>
      <sheetName val="201,13"/>
      <sheetName val="INSUMO D"/>
      <sheetName val="Aobra 1"/>
      <sheetName val="Amodif 1"/>
      <sheetName val="Antequera"/>
      <sheetName val="Res.Antequera"/>
      <sheetName val="Las Brisas"/>
      <sheetName val="Res.LasBrisas"/>
      <sheetName val="Las Palmas"/>
      <sheetName val="Res.LasPalmas"/>
      <sheetName val="Zapatosa"/>
      <sheetName val="Res.Zapatosa"/>
      <sheetName val="San Andres"/>
      <sheetName val="Res.SanAndres"/>
      <sheetName val="Puerto Oculto"/>
      <sheetName val="Res.PtoOculto"/>
      <sheetName val="San Jose"/>
      <sheetName val="Res.SanJose"/>
      <sheetName val="Resumen Gral"/>
      <sheetName val="A.P.U. CONC 4000"/>
      <sheetName val="Apu Ambiental"/>
      <sheetName val="Transportes"/>
      <sheetName val="Mano de obra"/>
      <sheetName val="Presupuestos TODOS - NO PRINT"/>
      <sheetName val="Borrar"/>
      <sheetName val="Acta N° 1"/>
      <sheetName val="8&quot;ACU"/>
      <sheetName val="16&quot;ACU"/>
      <sheetName val="20-6"/>
      <sheetName val="18-6"/>
      <sheetName val="16-6 "/>
      <sheetName val="14-6 "/>
      <sheetName val="12-6 "/>
      <sheetName val="10-6"/>
      <sheetName val="8-6"/>
      <sheetName val="24&quot; "/>
      <sheetName val="20&quot;"/>
      <sheetName val="18&quot;"/>
      <sheetName val="16&quot; "/>
      <sheetName val="14&quot;"/>
      <sheetName val="12&quot;"/>
      <sheetName val="10&quot;"/>
      <sheetName val="8&quot;"/>
      <sheetName val="6&quot;"/>
      <sheetName val="insumo"/>
      <sheetName val="Resumen APU"/>
      <sheetName val="cant tubos "/>
      <sheetName val="MAINHOLES"/>
      <sheetName val="Formulas PVC"/>
      <sheetName val="P.OBR.ALCA"/>
      <sheetName val="P.OBR.ACUED"/>
      <sheetName val="P MANEJO"/>
      <sheetName val="P.SUMI.ACUE"/>
      <sheetName val="P SUMI,ALCA"/>
      <sheetName val="P RESUMEN"/>
      <sheetName val="FINANCIERO"/>
      <sheetName val="OBRAS CRA"/>
      <sheetName val="BDATOS"/>
      <sheetName val="V.R. 13 AL 26 MAR"/>
      <sheetName val="B.A. 13 AL 26 MAR"/>
      <sheetName val="L.M 10 AL 23 DE ABRIL"/>
      <sheetName val="V.R 10 AL 23 ABRIL"/>
      <sheetName val="J.CRUZ 10AL23 ABRIL"/>
      <sheetName val="J. BUELVAS 1-15 FEB"/>
      <sheetName val="INFOR. GENERAL"/>
      <sheetName val="LISTA APUS PRELIMINARES"/>
      <sheetName val="LISTA APUS EXCAVACIONES"/>
      <sheetName val="LISTA APUS RELLENOS"/>
      <sheetName val="LISTA APUS CONCRETOS"/>
      <sheetName val="LISTA APUS ACUEDUCTO"/>
      <sheetName val="LISTA APUS ALCANTARILLADO"/>
      <sheetName val="APUS PRELIMINARES"/>
      <sheetName val="APUS EXCAVACIONES"/>
      <sheetName val="APUS RELLENOS"/>
      <sheetName val="APUS CONCRETOS"/>
      <sheetName val="APUS ACUEDUCTO"/>
      <sheetName val="APUS ALCANTARILLADO"/>
      <sheetName val="APUS CAJA"/>
      <sheetName val="APUS CAJA (2)"/>
      <sheetName val="Caja Domiciliaria"/>
      <sheetName val="LISTA INSUMOS "/>
      <sheetName val="LISTA MANO DE OBRA"/>
      <sheetName val="LISTA EQUIPO"/>
      <sheetName val="LISTA TRANSPORTE"/>
      <sheetName val="APUS"/>
      <sheetName val="EXCAVACIONES"/>
      <sheetName val="ACTA 11"/>
      <sheetName val="ASFALTO"/>
      <sheetName val="TRANS. ASFALTO"/>
      <sheetName val="TERRAPLEN"/>
      <sheetName val="IMPRIMACION"/>
      <sheetName val="EXC. MECANICA"/>
      <sheetName val="EXC. MANUAL"/>
      <sheetName val="RETIRO DE ESCOMBROS"/>
      <sheetName val="CONCRETO CLASE F"/>
      <sheetName val="CONCRETO CLASE G"/>
      <sheetName val="CONCRETO CLASE D"/>
      <sheetName val="RELLENO DE MATERIAL"/>
      <sheetName val="TUBERIA 36&quot;"/>
      <sheetName val="NP-1"/>
      <sheetName val="R.M.S"/>
      <sheetName val="CERCA"/>
      <sheetName val="CEMENTO"/>
      <sheetName val="BASE G."/>
      <sheetName val="DESPIECE ACERO"/>
      <sheetName val="REGISTRO FOTOGRAFICO"/>
      <sheetName val="volumen 1"/>
      <sheetName val="volumen 2"/>
      <sheetName val="interventoria"/>
      <sheetName val="TRANSP"/>
      <sheetName val="RESUMEN -2"/>
      <sheetName val="RESUMEN -1"/>
      <sheetName val="DESMONTE"/>
      <sheetName val="DEMOLICION"/>
      <sheetName val="EXC.EXPL. CAN"/>
      <sheetName val="REMOC. DERRUMB"/>
      <sheetName val="CONFORM. CALZ"/>
      <sheetName val="AFIRMADO"/>
      <sheetName val="REP. PAV.EXIS"/>
      <sheetName val="MEZCLA MDC-1"/>
      <sheetName val="CONC. HIDR"/>
      <sheetName val="EXC.VARIAS"/>
      <sheetName val="RELL.ESTR"/>
      <sheetName val="CONCRETOS"/>
      <sheetName val="BARANDAS"/>
      <sheetName val="ACERO DE PREESF."/>
      <sheetName val="JUNTAS PTES"/>
      <sheetName val="ESTR. ACERO"/>
      <sheetName val="TUBERIA REF"/>
      <sheetName val="DISIPADOR"/>
      <sheetName val="FILTROS"/>
      <sheetName val="MARCA VIAL"/>
      <sheetName val="OBRAS VARIAS"/>
      <sheetName val="CUADRILLA"/>
      <sheetName val="APU BASICOS"/>
      <sheetName val="CANTIDADES Y PRECIOS"/>
      <sheetName val=""/>
      <sheetName val="2.3"/>
      <sheetName val="2.4"/>
      <sheetName val="2.5"/>
      <sheetName val="2.6"/>
      <sheetName val="4.1.1"/>
      <sheetName val="4.1.2"/>
      <sheetName val="4.1.3"/>
      <sheetName val="4.1.4"/>
      <sheetName val="4.1.5"/>
      <sheetName val="4.1.6"/>
      <sheetName val="4.1.7"/>
      <sheetName val="4.2.1"/>
      <sheetName val="4.2.2"/>
      <sheetName val="4.2.3"/>
      <sheetName val="5.1.1"/>
      <sheetName val="5.1.2"/>
      <sheetName val="5.1.3"/>
      <sheetName val="5.1.4"/>
      <sheetName val="5.1.5"/>
      <sheetName val="5.1.6"/>
      <sheetName val="5.1.7"/>
      <sheetName val="5.1.8"/>
      <sheetName val="5.1.9"/>
      <sheetName val="5.1.10"/>
      <sheetName val="5.1.11"/>
      <sheetName val="5.2.1"/>
      <sheetName val="5.2.2"/>
      <sheetName val="5.2.3"/>
      <sheetName val="6.1.1"/>
      <sheetName val="6.1.2"/>
      <sheetName val="6.2.1"/>
      <sheetName val="8.1.1"/>
      <sheetName val="8.1.2"/>
      <sheetName val="8.1.3"/>
      <sheetName val="8.1.4"/>
      <sheetName val="8.1.5"/>
      <sheetName val="8.1.6"/>
      <sheetName val="8.1.7"/>
      <sheetName val="8.1.8"/>
      <sheetName val="8.1.9"/>
      <sheetName val="8.1.10"/>
      <sheetName val="8.1.11"/>
      <sheetName val="8.1.12"/>
      <sheetName val="8.1.13"/>
      <sheetName val="8.1.14"/>
      <sheetName val="8.1.15"/>
      <sheetName val="8.1.16"/>
      <sheetName val="8.1.17"/>
      <sheetName val="8.1.19"/>
      <sheetName val="8.1.18"/>
      <sheetName val="8.1.20"/>
      <sheetName val="8.1.21"/>
      <sheetName val="8.1.22"/>
      <sheetName val="8.1.23"/>
      <sheetName val="8.1.24"/>
      <sheetName val="8.1.25"/>
      <sheetName val="8.1.26"/>
      <sheetName val="8.1.27"/>
      <sheetName val="8.1.28"/>
      <sheetName val="8.1.29"/>
      <sheetName val="8.1.30"/>
      <sheetName val="8.1.31"/>
      <sheetName val="8.1.32"/>
      <sheetName val="8.1.33"/>
      <sheetName val="8.1.34"/>
      <sheetName val="8.1.35"/>
      <sheetName val="8.1.36"/>
      <sheetName val="8.1.37"/>
      <sheetName val="8.1.38"/>
      <sheetName val="8.2.1"/>
      <sheetName val="8.2.2"/>
      <sheetName val="8.2.3"/>
      <sheetName val="8.3.1"/>
      <sheetName val="8.3.2"/>
      <sheetName val="8.3.3"/>
      <sheetName val="8.3.4"/>
      <sheetName val="8.3.5"/>
      <sheetName val="8.3.6"/>
      <sheetName val="8.3.7"/>
      <sheetName val="8.3.8"/>
      <sheetName val="8.3.9"/>
      <sheetName val="8.3.10"/>
      <sheetName val="8.3.11"/>
      <sheetName val="8.4.1"/>
      <sheetName val="8.4.2"/>
      <sheetName val="8.4.3"/>
      <sheetName val="8.4.4"/>
      <sheetName val="8.4.5"/>
      <sheetName val="8.4.6"/>
      <sheetName val="8.4.7"/>
      <sheetName val="8.4.8"/>
      <sheetName val="8.4.9"/>
      <sheetName val="8.4.10"/>
      <sheetName val="8.4.11"/>
      <sheetName val="8.4.12"/>
      <sheetName val="8.4.13"/>
      <sheetName val="8.4.14"/>
      <sheetName val="8.4.15"/>
      <sheetName val="8.4.16"/>
      <sheetName val="8.4.17"/>
      <sheetName val="8.4.18"/>
      <sheetName val="8.4.19"/>
      <sheetName val="8.4.20"/>
      <sheetName val="8.4.21"/>
      <sheetName val="8.4.22"/>
      <sheetName val="8.4.23"/>
      <sheetName val="8.4.24"/>
      <sheetName val="8.4.25"/>
      <sheetName val="8.4.26"/>
      <sheetName val="8.4.27"/>
      <sheetName val="8.4.28"/>
      <sheetName val="8.4.29"/>
      <sheetName val="8.4.30"/>
      <sheetName val="8.4.31"/>
      <sheetName val="8.4.32"/>
      <sheetName val="8.4.33"/>
      <sheetName val="8.4.34"/>
      <sheetName val="8.4.35"/>
      <sheetName val="8.4.36"/>
      <sheetName val="8.4.37"/>
      <sheetName val="8.4.38"/>
      <sheetName val="8.4.39"/>
      <sheetName val="8.4.40"/>
      <sheetName val="8.4.41"/>
      <sheetName val="8.4.42"/>
      <sheetName val="8.4.43"/>
      <sheetName val="8.4.44"/>
      <sheetName val="8.4.45"/>
      <sheetName val="8.4.46"/>
      <sheetName val="8.4.47"/>
      <sheetName val="8.4.48"/>
      <sheetName val="8.4.49"/>
      <sheetName val="8.4.50"/>
      <sheetName val="8.4.51"/>
      <sheetName val="8.4.52"/>
      <sheetName val="8.4.53"/>
      <sheetName val="8.4.54"/>
      <sheetName val="8.4.55"/>
      <sheetName val="8.4.56"/>
      <sheetName val="8.4.57"/>
      <sheetName val="8.5.1"/>
      <sheetName val="8.5.2"/>
      <sheetName val="8.5.3"/>
      <sheetName val="8.5.4"/>
      <sheetName val="8.5.5"/>
      <sheetName val="8.5.6"/>
      <sheetName val="8.5.7"/>
      <sheetName val="8.5.8"/>
      <sheetName val="8.5.9"/>
      <sheetName val="8.5.10"/>
      <sheetName val="8.5.11"/>
      <sheetName val="8.5.12"/>
      <sheetName val="8.5.13"/>
      <sheetName val="8.5.14"/>
      <sheetName val="8.5.15"/>
      <sheetName val="8.5.16"/>
      <sheetName val="8.5.17"/>
      <sheetName val="8.5.18"/>
      <sheetName val="8.5.19"/>
      <sheetName val="9.1.1"/>
      <sheetName val="9.1.2"/>
      <sheetName val="9.1.3"/>
      <sheetName val="9.1.4"/>
      <sheetName val="9.1.5"/>
      <sheetName val="9.1.6"/>
      <sheetName val="9.1.7"/>
      <sheetName val="9.1.8"/>
      <sheetName val="9.1.9"/>
      <sheetName val="9.1.10"/>
      <sheetName val="9.1.11"/>
      <sheetName val="9.1.12"/>
      <sheetName val="9.1.13"/>
      <sheetName val="9.1.14"/>
      <sheetName val="9.1.15"/>
      <sheetName val="9.1.16"/>
      <sheetName val="9.1.17"/>
      <sheetName val="9.1.18"/>
      <sheetName val="9.1.21"/>
      <sheetName val="9.1.22"/>
      <sheetName val="9.2.1"/>
      <sheetName val="9.2.2"/>
      <sheetName val="10.1.1"/>
      <sheetName val="10.1.2"/>
      <sheetName val="10.1.3"/>
      <sheetName val="10.1.4"/>
      <sheetName val="10.1.5"/>
      <sheetName val="10.1.6"/>
      <sheetName val="10.1.7"/>
      <sheetName val="10.1.8"/>
      <sheetName val="10.1.9"/>
      <sheetName val="10.1.10"/>
      <sheetName val="10.1.11"/>
      <sheetName val="10.1.12"/>
      <sheetName val="10.1.13"/>
      <sheetName val="10.1.14"/>
      <sheetName val="10.1.15"/>
      <sheetName val="10.1.16"/>
      <sheetName val="10.1.17"/>
      <sheetName val="10.1.18"/>
      <sheetName val="10.1.19"/>
      <sheetName val="10.2.1"/>
      <sheetName val="10.2.2"/>
      <sheetName val="10.2.3"/>
      <sheetName val="10.2.4"/>
      <sheetName val="10.2.5"/>
      <sheetName val="10.2.6"/>
      <sheetName val="10.2.7"/>
      <sheetName val="10.2.8"/>
      <sheetName val="10.2.9"/>
      <sheetName val="10.2.10"/>
      <sheetName val="10.2.11"/>
      <sheetName val="10.2.12"/>
      <sheetName val="10.2.13"/>
      <sheetName val="10.2.14"/>
      <sheetName val="10.2.15"/>
      <sheetName val="10.2.16"/>
      <sheetName val="10.2.17"/>
      <sheetName val="10.2.18"/>
      <sheetName val="10.2.19"/>
      <sheetName val="10.2.20"/>
      <sheetName val="10.2.21"/>
      <sheetName val="10.2.22"/>
      <sheetName val="10.2.23"/>
      <sheetName val="10.2.24"/>
      <sheetName val="10.2.25"/>
      <sheetName val="10.2.26"/>
      <sheetName val="10.2.27"/>
      <sheetName val="10.2.28"/>
      <sheetName val="10.2.29"/>
      <sheetName val="10.2.30"/>
      <sheetName val="10.2.31"/>
      <sheetName val="10.2.32"/>
      <sheetName val="10.2.33"/>
      <sheetName val="10.2.34"/>
      <sheetName val="10.2.35"/>
      <sheetName val="10.2.36"/>
      <sheetName val="10.2.37"/>
      <sheetName val="10.2.38"/>
      <sheetName val="10.2.39"/>
      <sheetName val="10.2.40"/>
      <sheetName val="10.2.41"/>
      <sheetName val="10.2.42"/>
      <sheetName val="10.2.43"/>
      <sheetName val="10.2.44"/>
      <sheetName val="10.2.45"/>
      <sheetName val="10.2.46"/>
      <sheetName val="10.2.47"/>
      <sheetName val="10.2.48"/>
      <sheetName val="10.2.49"/>
      <sheetName val="10.2.50"/>
      <sheetName val="10.2.51"/>
      <sheetName val="10.2.52"/>
      <sheetName val="10.2.53"/>
      <sheetName val="10.3.1"/>
      <sheetName val="10.3.2"/>
      <sheetName val="10.3.3"/>
      <sheetName val="10.3.4"/>
      <sheetName val="10.3.5"/>
      <sheetName val="10.3.6"/>
      <sheetName val="10.3.7"/>
      <sheetName val="10.3.8"/>
      <sheetName val="10.3.9"/>
      <sheetName val="10.3.10"/>
      <sheetName val="11.1.1"/>
      <sheetName val="11.1.2"/>
      <sheetName val="11.1.3"/>
      <sheetName val="11.1.4"/>
      <sheetName val="11.1.5"/>
      <sheetName val="11.1.6"/>
      <sheetName val="11.1.7"/>
      <sheetName val="11.1.8"/>
      <sheetName val="11.1.9"/>
      <sheetName val="11.1.10"/>
      <sheetName val="11.1.11"/>
      <sheetName val="11.1.12"/>
      <sheetName val="11.1.13"/>
      <sheetName val="11.1.14"/>
      <sheetName val="11.1.15"/>
      <sheetName val="11.1.16"/>
      <sheetName val="11.1.17"/>
      <sheetName val="11.1.18"/>
      <sheetName val="11.1.19"/>
      <sheetName val="11.1.20"/>
      <sheetName val="11.1.21"/>
      <sheetName val="11.1.22"/>
      <sheetName val="11.1.23"/>
      <sheetName val="11.1.24"/>
      <sheetName val="11.2.1"/>
      <sheetName val="11.2.2"/>
      <sheetName val="11.2.3"/>
      <sheetName val="11.2.4"/>
      <sheetName val="11.2.5"/>
      <sheetName val="11.3.1"/>
      <sheetName val="11.3.2"/>
      <sheetName val="11.3.3"/>
      <sheetName val="11.3.4"/>
      <sheetName val="11.3.5"/>
      <sheetName val="11.3.6"/>
      <sheetName val="11.3.7"/>
      <sheetName val="12.2.4"/>
      <sheetName val="12.4.1"/>
      <sheetName val="12.4.2"/>
      <sheetName val="12.5.1"/>
      <sheetName val="12.7.3"/>
      <sheetName val="12.7.4"/>
      <sheetName val="12.7.5"/>
      <sheetName val="12.7.6"/>
      <sheetName val="12.8.1"/>
      <sheetName val="12.8.2"/>
      <sheetName val="12.8.3"/>
      <sheetName val="12.8.4"/>
      <sheetName val="12.8.5"/>
      <sheetName val="12.10.1"/>
      <sheetName val="12.11.1"/>
      <sheetName val="12.11.6"/>
      <sheetName val="12.11.7"/>
      <sheetName val="12.12.6"/>
      <sheetName val="12.12.7"/>
      <sheetName val="12.14.3"/>
      <sheetName val="12.14.4"/>
      <sheetName val="12.14.6"/>
      <sheetName val="12.14.7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3.2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CERRAMIENTO T2 (4)"/>
      <sheetName val="12.14.5"/>
      <sheetName val="500 KCMIL MT"/>
      <sheetName val="CABLE"/>
      <sheetName val="RED NORMAL"/>
      <sheetName val="RED REGULADA"/>
      <sheetName val="LED AP"/>
      <sheetName val="TABLER GRAL"/>
      <sheetName val="C CABLE"/>
      <sheetName val="Tanque y cuarto - potable"/>
      <sheetName val="Tanque RCI"/>
      <sheetName val="CERRAMIENTO T2 (2)"/>
      <sheetName val="CERRAMIENTO T2 (3)"/>
      <sheetName val="CERRAMIENTO T3"/>
      <sheetName val="CERRAMIENTO T3 (2)"/>
      <sheetName val="CERRAMIENTO T3 (3)"/>
      <sheetName val="CERRAMIENTO T3 (4)"/>
      <sheetName val="CERRAMIENTO T3 (6)"/>
      <sheetName val="URBANISMO INT (6)"/>
      <sheetName val="ZONAS BLANDAS"/>
      <sheetName val="URB. 01"/>
      <sheetName val="URB. 03 (4)"/>
      <sheetName val="item 02-03-001"/>
      <sheetName val="item 04-03-002"/>
      <sheetName val="item 04-05-001"/>
      <sheetName val="item 11-01-001"/>
      <sheetName val="LISTA DE ACTIVIDADES"/>
      <sheetName val="CUB. TIPO "/>
      <sheetName val="CUB. GRAD. TRILLADORA"/>
      <sheetName val="CUB PROT. MAR. GAVIONES"/>
      <sheetName val="CUB. MUROS CONTEN. PASAR."/>
      <sheetName val="CUB. PASARELA TRILLAD"/>
      <sheetName val="RESUMEN CANTIDADES"/>
      <sheetName val="Datos Básicos"/>
      <sheetName val="REFERENCIAS"/>
      <sheetName val="AAA"/>
      <sheetName val="aputipo"/>
      <sheetName val="Agregados"/>
      <sheetName val="base Apus"/>
      <sheetName val="INICIO IMPRESIÓN"/>
      <sheetName val="INTERV"/>
      <sheetName val="INICIOPU"/>
      <sheetName val="1Movilización"/>
      <sheetName val="2Localización"/>
      <sheetName val="3Cerramiento"/>
      <sheetName val="4Desmonte"/>
      <sheetName val="5Descapote"/>
      <sheetName val="6Demoliciónconcretosinref"/>
      <sheetName val="7Demoliciónconcretoref"/>
      <sheetName val="8Demolicmuro0,15"/>
      <sheetName val="9Demolicmuro0,25"/>
      <sheetName val="10Excavaman"/>
      <sheetName val="11Excavaconglom"/>
      <sheetName val="12Excavamaqui"/>
      <sheetName val="13pilotpreex"/>
      <sheetName val="14Hinca"/>
      <sheetName val="15Enrocado e=0,30"/>
      <sheetName val="16Gavión"/>
      <sheetName val="17Revestgavion"/>
      <sheetName val="18Revmurotierraarmada"/>
      <sheetName val="19Acarreofuente"/>
      <sheetName val="20Manej agua"/>
      <sheetName val="21Rellcomun"/>
      <sheetName val="22Rellselec"/>
      <sheetName val="23Subbase"/>
      <sheetName val="24Base"/>
      <sheetName val="25Camatritur"/>
      <sheetName val="26Matfilt"/>
      <sheetName val="27Relletierraneg"/>
      <sheetName val="28Subfrances"/>
      <sheetName val="29Geodrenplanar"/>
      <sheetName val="30GeotexNT1600"/>
      <sheetName val="31GeotexNT2000"/>
      <sheetName val="32GeotexT2400"/>
      <sheetName val="33Tubdren65"/>
      <sheetName val="34Tubdren100mm"/>
      <sheetName val="35Concsolado"/>
      <sheetName val="36Ciclopeo"/>
      <sheetName val="37Cetructuras21"/>
      <sheetName val="38cestruct21imp"/>
      <sheetName val="39Cimperm28"/>
      <sheetName val="40Cpav"/>
      <sheetName val="41Selljunt"/>
      <sheetName val="42Acero"/>
      <sheetName val="43Mallaelectrosol"/>
      <sheetName val="44Ancleje 14cm"/>
      <sheetName val="46Polietil"/>
      <sheetName val="45Anclaje10cm"/>
      <sheetName val="47placa0,20"/>
      <sheetName val="48Pisopiedragrama"/>
      <sheetName val="49Adoqoctag"/>
      <sheetName val="50Adoquin 60"/>
      <sheetName val="51Adoquin200x100x80"/>
      <sheetName val="52Loseta 40"/>
      <sheetName val="53LosetatactilA-55"/>
      <sheetName val="54LosetaA60"/>
      <sheetName val="55Deck pvc"/>
      <sheetName val="56Dec wpc"/>
      <sheetName val="57Gravillalavada"/>
      <sheetName val="58Enchappisos"/>
      <sheetName val="59Enchape pasar"/>
      <sheetName val="60Enchapemuros"/>
      <sheetName val="61Enchapegradas"/>
      <sheetName val="62Enchap escaler"/>
      <sheetName val="63Enchapespejagua"/>
      <sheetName val="BasicoMesongranitpulid"/>
      <sheetName val="64Cranipulid"/>
      <sheetName val="65Guardaescob"/>
      <sheetName val="66Bordillo A10"/>
      <sheetName val="67Sardinel A80"/>
      <sheetName val="68Bordilo A81"/>
      <sheetName val="69CañuelA120"/>
      <sheetName val="70Bordillo A-85"/>
      <sheetName val="71Bordillo A-86"/>
      <sheetName val="72Contenedde raices"/>
      <sheetName val="73Bolarhierr"/>
      <sheetName val="74Bolarconcreto"/>
      <sheetName val="75Bloqueabujardgris"/>
      <sheetName val="76Bloqueabujardcolor"/>
      <sheetName val="77Toletealavist"/>
      <sheetName val="78Jardinera"/>
      <sheetName val="79Pañeteimp13"/>
      <sheetName val="80FIlosy dilat"/>
      <sheetName val="81Grouting"/>
      <sheetName val="82Mortrepar"/>
      <sheetName val="BasicoEspejo"/>
      <sheetName val="83Estuypintint"/>
      <sheetName val="84Estucypintext"/>
      <sheetName val="85Pintbarand"/>
      <sheetName val="86Pint sandm2"/>
      <sheetName val="87Bancaprefespald"/>
      <sheetName val="88BancasinspaldarM31"/>
      <sheetName val="89BancaM40"/>
      <sheetName val="90BarandaM80"/>
      <sheetName val="91Baranda met"/>
      <sheetName val="92CanecaM120"/>
      <sheetName val="93Ciclopar M100"/>
      <sheetName val="94CabinatelefonicaM-2"/>
      <sheetName val="95Parqueref35071D"/>
      <sheetName val="96Girocader"/>
      <sheetName val="97Camin"/>
      <sheetName val="98Flexión adult"/>
      <sheetName val="99Barr adul"/>
      <sheetName val="100Masajerelax"/>
      <sheetName val="101Volante"/>
      <sheetName val="102Presion hombro"/>
      <sheetName val="103Esculturas"/>
      <sheetName val="104empradización"/>
      <sheetName val="106Vegetación"/>
      <sheetName val="107Arborización"/>
      <sheetName val="108Plamas"/>
      <sheetName val="109Jardínvertical"/>
      <sheetName val="105Cesped"/>
      <sheetName val="110Sistemaderiego"/>
      <sheetName val="111Sistemahidpagua"/>
      <sheetName val="112Batbañ"/>
      <sheetName val="113Sunpresibañ"/>
      <sheetName val="114Hidrosanitbb"/>
      <sheetName val="115Aguasnegylluv bañ"/>
      <sheetName val="116Limpsumi"/>
      <sheetName val="117Limppozo"/>
      <sheetName val="118Rejilla sum"/>
      <sheetName val="119Tubalcant160mm"/>
      <sheetName val="120Tubalcant200mm"/>
      <sheetName val="121Tubalcanta250mm"/>
      <sheetName val="122Tubalcantari315mm"/>
      <sheetName val="124Tubalcant400mm"/>
      <sheetName val="123Tubalcant16&quot;"/>
      <sheetName val="124Tubalcant20&quot;"/>
      <sheetName val="125Seccajapozins"/>
      <sheetName val="126Placacubcajpozins"/>
      <sheetName val="127Placafondo"/>
      <sheetName val="128Red elect bat baños"/>
      <sheetName val="129Rediluminacion"/>
      <sheetName val="BasicoConc14"/>
      <sheetName val="BasicoConc175"/>
      <sheetName val="dosif morteros"/>
      <sheetName val="BasicoConc21"/>
      <sheetName val="BasicoConc21imp"/>
      <sheetName val="BasicoConcreto 24"/>
      <sheetName val="BasicoConcreto 28"/>
      <sheetName val="BasicoContpav45"/>
      <sheetName val="basicoConos"/>
      <sheetName val="basicocoMortero1;3imp. "/>
      <sheetName val="BasicoMortero1;4imp."/>
      <sheetName val="BasicoToletecomun"/>
      <sheetName val="BasicoIncrust"/>
      <sheetName val="BasicoBloqueconc"/>
      <sheetName val="BasicoMuro No4"/>
      <sheetName val="BasicoPoyo 21"/>
      <sheetName val="BasicoCotagot"/>
      <sheetName val="BasicoSeñal transito"/>
      <sheetName val="BasicoPinttrafico"/>
      <sheetName val="BasicoPintlamina"/>
      <sheetName val="BasicoPintbitum"/>
      <sheetName val="BasicoMarcopuert"/>
      <sheetName val="BasicoPuertacc"/>
      <sheetName val="BasicoDivbaño"/>
      <sheetName val="BasicoVentalum"/>
      <sheetName val="FINPU"/>
      <sheetName val="PSISO"/>
      <sheetName val="PMA"/>
      <sheetName val="Ensayos"/>
      <sheetName val="FINAL"/>
      <sheetName val="A4-SEPARACIÓNPOT TEMP"/>
      <sheetName val="Manejo de aguas"/>
      <sheetName val="Mallaeslabonada"/>
      <sheetName val="Tubosaguanegra1.5"/>
      <sheetName val="Angulos1,5"/>
      <sheetName val="Portontuberia2"/>
      <sheetName val="94Puera metalica"/>
      <sheetName val="Tuberia acero negro2&quot;"/>
      <sheetName val="Tuberia acero negro1&quot;"/>
      <sheetName val="bolsacreto1101"/>
      <sheetName val="bolsacreto1401"/>
      <sheetName val="Acerounion bolsacetos"/>
      <sheetName val="platina "/>
      <sheetName val="Tejapolicarbonato"/>
      <sheetName val="Grama sintetica"/>
      <sheetName val="campo de infiltración"/>
      <sheetName val="CANCHA SINTETICA"/>
      <sheetName val="CERRAMIENTO CANCHA CESPED"/>
      <sheetName val="PLACA Y CANCHASPOLIDEP"/>
      <sheetName val="Loc y repl m2"/>
      <sheetName val="Anclajesepoxico"/>
      <sheetName val="Bordill8x15"/>
      <sheetName val="enrocado0,25"/>
      <sheetName val="Bordill20x35"/>
      <sheetName val="Tubventi"/>
      <sheetName val="Contador"/>
      <sheetName val="Tanque agua 1000 LTS"/>
      <sheetName val="Puertintern"/>
      <sheetName val="TARIF PROFESIONALES"/>
      <sheetName val="Andencolor21"/>
      <sheetName val="Enchapespejagua"/>
      <sheetName val="Acareeomanual"/>
      <sheetName val="TubAguaLluvia"/>
      <sheetName val="Lista de arboles"/>
      <sheetName val="Revmuro tierraarm"/>
      <sheetName val="INSUMOS (2)"/>
      <sheetName val="ITEM"/>
      <sheetName val="M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E5" t="str">
            <v>CANTIDAD</v>
          </cell>
        </row>
        <row r="11">
          <cell r="E11">
            <v>2.73</v>
          </cell>
        </row>
        <row r="19">
          <cell r="E19">
            <v>0.78</v>
          </cell>
        </row>
        <row r="21">
          <cell r="E21">
            <v>1</v>
          </cell>
        </row>
        <row r="35">
          <cell r="E35">
            <v>37</v>
          </cell>
        </row>
        <row r="37">
          <cell r="E37">
            <v>2</v>
          </cell>
        </row>
        <row r="49">
          <cell r="E49">
            <v>24.84</v>
          </cell>
        </row>
        <row r="53">
          <cell r="E53">
            <v>12.99</v>
          </cell>
        </row>
        <row r="55">
          <cell r="E55">
            <v>19.399999999999999</v>
          </cell>
        </row>
        <row r="57">
          <cell r="E57">
            <v>5.46</v>
          </cell>
        </row>
        <row r="65">
          <cell r="E65">
            <v>9.8000000000000007</v>
          </cell>
        </row>
        <row r="71">
          <cell r="E71">
            <v>2</v>
          </cell>
        </row>
        <row r="73">
          <cell r="E73">
            <v>2</v>
          </cell>
        </row>
        <row r="75">
          <cell r="E75">
            <v>1</v>
          </cell>
        </row>
        <row r="83">
          <cell r="E83">
            <v>3</v>
          </cell>
        </row>
        <row r="85">
          <cell r="E85">
            <v>6</v>
          </cell>
        </row>
        <row r="99">
          <cell r="E99">
            <v>1.82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53">
          <cell r="E153">
            <v>6</v>
          </cell>
        </row>
        <row r="155">
          <cell r="E155">
            <v>6</v>
          </cell>
        </row>
        <row r="157">
          <cell r="E157">
            <v>3</v>
          </cell>
        </row>
        <row r="277">
          <cell r="E277">
            <v>6</v>
          </cell>
        </row>
        <row r="281">
          <cell r="E281">
            <v>6</v>
          </cell>
        </row>
        <row r="287">
          <cell r="E287">
            <v>2</v>
          </cell>
        </row>
        <row r="424">
          <cell r="E424">
            <v>14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13" refreshError="1">
        <row r="5">
          <cell r="E5" t="str">
            <v>CANTIDAD</v>
          </cell>
        </row>
        <row r="11">
          <cell r="E11">
            <v>2.36</v>
          </cell>
        </row>
        <row r="19">
          <cell r="E19">
            <v>1</v>
          </cell>
        </row>
        <row r="27">
          <cell r="E27">
            <v>11</v>
          </cell>
        </row>
        <row r="35">
          <cell r="E35">
            <v>27</v>
          </cell>
        </row>
        <row r="37">
          <cell r="E37">
            <v>2</v>
          </cell>
        </row>
        <row r="49">
          <cell r="E49">
            <v>19.489999999999998</v>
          </cell>
        </row>
        <row r="53">
          <cell r="E53">
            <v>10.119999999999999</v>
          </cell>
        </row>
        <row r="55">
          <cell r="E55">
            <v>13.62</v>
          </cell>
        </row>
        <row r="57">
          <cell r="E57">
            <v>4.7300000000000004</v>
          </cell>
        </row>
        <row r="65">
          <cell r="E65">
            <v>4.5599999999999996</v>
          </cell>
        </row>
        <row r="85">
          <cell r="E85">
            <v>4.5</v>
          </cell>
        </row>
        <row r="89">
          <cell r="E89">
            <v>0.88</v>
          </cell>
        </row>
        <row r="99">
          <cell r="E99">
            <v>1.58</v>
          </cell>
        </row>
        <row r="107">
          <cell r="E107">
            <v>12.32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24">
          <cell r="E424">
            <v>11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4" refreshError="1">
        <row r="5">
          <cell r="E5" t="str">
            <v>CANTIDAD</v>
          </cell>
        </row>
        <row r="11">
          <cell r="E11">
            <v>10.119999999999999</v>
          </cell>
        </row>
        <row r="19">
          <cell r="E19">
            <v>1.08</v>
          </cell>
        </row>
        <row r="35">
          <cell r="E35">
            <v>94.1</v>
          </cell>
        </row>
        <row r="39">
          <cell r="E39">
            <v>15</v>
          </cell>
        </row>
        <row r="49">
          <cell r="E49">
            <v>81.13</v>
          </cell>
        </row>
        <row r="53">
          <cell r="E53">
            <v>13.37</v>
          </cell>
        </row>
        <row r="55">
          <cell r="E55">
            <v>58.75</v>
          </cell>
        </row>
        <row r="57">
          <cell r="E57">
            <v>20.25</v>
          </cell>
        </row>
        <row r="65">
          <cell r="E65">
            <v>13.5</v>
          </cell>
        </row>
        <row r="71">
          <cell r="E71">
            <v>2</v>
          </cell>
        </row>
        <row r="73">
          <cell r="E73">
            <v>2</v>
          </cell>
        </row>
        <row r="83">
          <cell r="E83">
            <v>5</v>
          </cell>
        </row>
        <row r="85">
          <cell r="E85">
            <v>10</v>
          </cell>
        </row>
        <row r="89">
          <cell r="E89">
            <v>2.4</v>
          </cell>
        </row>
        <row r="99">
          <cell r="E99">
            <v>6.75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422">
          <cell r="E422">
            <v>426</v>
          </cell>
        </row>
        <row r="450">
          <cell r="E450">
            <v>318</v>
          </cell>
        </row>
        <row r="454">
          <cell r="E454">
            <v>318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15" refreshError="1">
        <row r="5">
          <cell r="E5" t="str">
            <v>CANTIDAD</v>
          </cell>
        </row>
        <row r="11">
          <cell r="E11">
            <v>3.02</v>
          </cell>
        </row>
        <row r="13">
          <cell r="E13">
            <v>1</v>
          </cell>
        </row>
        <row r="35">
          <cell r="E35">
            <v>30</v>
          </cell>
        </row>
        <row r="37">
          <cell r="E37">
            <v>1</v>
          </cell>
        </row>
        <row r="39">
          <cell r="E39">
            <v>10</v>
          </cell>
        </row>
        <row r="49">
          <cell r="E49">
            <v>24</v>
          </cell>
        </row>
        <row r="53">
          <cell r="E53">
            <v>7.33</v>
          </cell>
        </row>
        <row r="55">
          <cell r="E55">
            <v>17.579999999999998</v>
          </cell>
        </row>
        <row r="57">
          <cell r="E57">
            <v>6.05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0.72</v>
          </cell>
        </row>
        <row r="99">
          <cell r="E99">
            <v>2.02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424">
          <cell r="E424">
            <v>9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16" refreshError="1">
        <row r="5">
          <cell r="E5" t="str">
            <v>CANTIDAD</v>
          </cell>
        </row>
        <row r="11">
          <cell r="E11">
            <v>6.93</v>
          </cell>
        </row>
        <row r="19">
          <cell r="E19">
            <v>0.53</v>
          </cell>
        </row>
        <row r="27">
          <cell r="E27">
            <v>14</v>
          </cell>
        </row>
        <row r="35">
          <cell r="E35">
            <v>42</v>
          </cell>
        </row>
        <row r="37">
          <cell r="E37">
            <v>3</v>
          </cell>
        </row>
        <row r="39">
          <cell r="E39">
            <v>18.72</v>
          </cell>
        </row>
        <row r="49">
          <cell r="E49">
            <v>33.090000000000003</v>
          </cell>
        </row>
        <row r="53">
          <cell r="E53">
            <v>11.89</v>
          </cell>
        </row>
        <row r="55">
          <cell r="E55">
            <v>22.7</v>
          </cell>
        </row>
        <row r="57">
          <cell r="E57">
            <v>8.1</v>
          </cell>
        </row>
        <row r="65">
          <cell r="E65">
            <v>5.4</v>
          </cell>
        </row>
        <row r="69">
          <cell r="E69">
            <v>1</v>
          </cell>
        </row>
        <row r="71">
          <cell r="E71">
            <v>1</v>
          </cell>
        </row>
        <row r="73">
          <cell r="E73">
            <v>1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2.2400000000000002</v>
          </cell>
        </row>
        <row r="99">
          <cell r="E99">
            <v>4.1399999999999997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46">
          <cell r="E346">
            <v>10</v>
          </cell>
        </row>
        <row r="348">
          <cell r="E348">
            <v>3</v>
          </cell>
        </row>
        <row r="350">
          <cell r="E350">
            <v>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7" refreshError="1">
        <row r="5">
          <cell r="E5" t="str">
            <v>CANTIDAD</v>
          </cell>
        </row>
        <row r="11">
          <cell r="E11">
            <v>14.2</v>
          </cell>
        </row>
        <row r="13">
          <cell r="E13">
            <v>2</v>
          </cell>
        </row>
        <row r="19">
          <cell r="E19">
            <v>3.37</v>
          </cell>
        </row>
        <row r="25">
          <cell r="E25">
            <v>4.6399999999999997</v>
          </cell>
        </row>
        <row r="29">
          <cell r="E29">
            <v>6.5</v>
          </cell>
        </row>
        <row r="35">
          <cell r="E35">
            <v>140</v>
          </cell>
        </row>
        <row r="37">
          <cell r="E37">
            <v>1</v>
          </cell>
        </row>
        <row r="39">
          <cell r="E39">
            <v>48.47</v>
          </cell>
        </row>
        <row r="49">
          <cell r="E49">
            <v>83.47</v>
          </cell>
        </row>
        <row r="53">
          <cell r="E53">
            <v>17.91</v>
          </cell>
        </row>
        <row r="55">
          <cell r="E55">
            <v>96.12</v>
          </cell>
        </row>
        <row r="57">
          <cell r="E57">
            <v>23.79</v>
          </cell>
        </row>
        <row r="61">
          <cell r="E61">
            <v>7.32</v>
          </cell>
        </row>
        <row r="65">
          <cell r="E65">
            <v>42.12</v>
          </cell>
        </row>
        <row r="71">
          <cell r="E71">
            <v>2</v>
          </cell>
        </row>
        <row r="73">
          <cell r="E73">
            <v>4</v>
          </cell>
        </row>
        <row r="83">
          <cell r="E83">
            <v>10</v>
          </cell>
        </row>
        <row r="85">
          <cell r="E85">
            <v>20</v>
          </cell>
        </row>
        <row r="89">
          <cell r="E89">
            <v>0.5</v>
          </cell>
        </row>
        <row r="99">
          <cell r="E99">
            <v>7.93</v>
          </cell>
        </row>
        <row r="101">
          <cell r="E101">
            <v>2</v>
          </cell>
        </row>
        <row r="107">
          <cell r="E107">
            <v>1.1200000000000001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1">
          <cell r="E141">
            <v>98</v>
          </cell>
        </row>
        <row r="153">
          <cell r="E153">
            <v>11.5</v>
          </cell>
        </row>
        <row r="155">
          <cell r="E155">
            <v>3.5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25</v>
          </cell>
        </row>
        <row r="171">
          <cell r="E171">
            <v>24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2</v>
          </cell>
        </row>
        <row r="217">
          <cell r="E217">
            <v>2</v>
          </cell>
        </row>
        <row r="219">
          <cell r="E219">
            <v>2</v>
          </cell>
        </row>
        <row r="312">
          <cell r="E312">
            <v>2</v>
          </cell>
        </row>
        <row r="358">
          <cell r="E358">
            <v>1</v>
          </cell>
        </row>
        <row r="364">
          <cell r="E364">
            <v>1</v>
          </cell>
        </row>
        <row r="406">
          <cell r="E406">
            <v>2</v>
          </cell>
        </row>
        <row r="422">
          <cell r="E422">
            <v>205.12</v>
          </cell>
        </row>
        <row r="424">
          <cell r="E424">
            <v>1</v>
          </cell>
        </row>
        <row r="434">
          <cell r="E434">
            <v>2</v>
          </cell>
        </row>
        <row r="450">
          <cell r="E450">
            <v>3929</v>
          </cell>
        </row>
        <row r="452">
          <cell r="E452">
            <v>951.3</v>
          </cell>
        </row>
        <row r="454">
          <cell r="E454">
            <v>2473.1999999999998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98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40</v>
          </cell>
        </row>
        <row r="558">
          <cell r="E558">
            <v>20</v>
          </cell>
        </row>
        <row r="560">
          <cell r="E560">
            <v>0</v>
          </cell>
        </row>
      </sheetData>
      <sheetData sheetId="18" refreshError="1">
        <row r="5">
          <cell r="E5" t="str">
            <v>CANTIDAD</v>
          </cell>
        </row>
        <row r="11">
          <cell r="E11">
            <v>61.25</v>
          </cell>
        </row>
        <row r="13">
          <cell r="E13">
            <v>1</v>
          </cell>
        </row>
        <row r="19">
          <cell r="E19">
            <v>7.98</v>
          </cell>
        </row>
        <row r="21">
          <cell r="E21">
            <v>2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492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361.98</v>
          </cell>
        </row>
        <row r="53">
          <cell r="E53">
            <v>124.93</v>
          </cell>
        </row>
        <row r="55">
          <cell r="E55">
            <v>186.08</v>
          </cell>
        </row>
        <row r="57">
          <cell r="E57">
            <v>113.53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99.8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20</v>
          </cell>
        </row>
        <row r="85">
          <cell r="E85">
            <v>30</v>
          </cell>
        </row>
        <row r="89">
          <cell r="E89">
            <v>4.72</v>
          </cell>
        </row>
        <row r="99">
          <cell r="E99">
            <v>40.090000000000003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5">
          <cell r="E155">
            <v>21.7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6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14</v>
          </cell>
        </row>
        <row r="463">
          <cell r="E463">
            <v>0</v>
          </cell>
        </row>
        <row r="464">
          <cell r="E464">
            <v>2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10</v>
          </cell>
        </row>
        <row r="481">
          <cell r="E481">
            <v>0</v>
          </cell>
        </row>
        <row r="482">
          <cell r="E482">
            <v>4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7</v>
          </cell>
        </row>
        <row r="489">
          <cell r="E489">
            <v>0</v>
          </cell>
        </row>
        <row r="490">
          <cell r="E490">
            <v>1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4</v>
          </cell>
        </row>
        <row r="501">
          <cell r="E501">
            <v>0</v>
          </cell>
        </row>
        <row r="502">
          <cell r="E502">
            <v>4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1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7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1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820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9" refreshError="1">
        <row r="5">
          <cell r="E5" t="str">
            <v>CANTIDAD</v>
          </cell>
        </row>
        <row r="11">
          <cell r="E11">
            <v>22.94</v>
          </cell>
        </row>
        <row r="19">
          <cell r="E19">
            <v>3.38</v>
          </cell>
        </row>
        <row r="21">
          <cell r="E21">
            <v>1</v>
          </cell>
        </row>
        <row r="23">
          <cell r="E23">
            <v>1</v>
          </cell>
        </row>
        <row r="31">
          <cell r="E31">
            <v>2</v>
          </cell>
        </row>
        <row r="35">
          <cell r="E35">
            <v>180</v>
          </cell>
        </row>
        <row r="37">
          <cell r="E37">
            <v>2</v>
          </cell>
        </row>
        <row r="39">
          <cell r="E39">
            <v>31.83</v>
          </cell>
        </row>
        <row r="49">
          <cell r="E49">
            <v>139.12</v>
          </cell>
        </row>
        <row r="53">
          <cell r="E53">
            <v>40.93</v>
          </cell>
        </row>
        <row r="55">
          <cell r="E55">
            <v>75.52</v>
          </cell>
        </row>
        <row r="57">
          <cell r="E57">
            <v>43.48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42.2</v>
          </cell>
        </row>
        <row r="71">
          <cell r="E71">
            <v>1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15</v>
          </cell>
        </row>
        <row r="89">
          <cell r="E89">
            <v>2</v>
          </cell>
        </row>
        <row r="99">
          <cell r="E99">
            <v>15.3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3">
          <cell r="E143">
            <v>310</v>
          </cell>
        </row>
        <row r="155">
          <cell r="E155">
            <v>15</v>
          </cell>
        </row>
        <row r="165">
          <cell r="E165">
            <v>13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5">
          <cell r="E195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2</v>
          </cell>
        </row>
        <row r="267">
          <cell r="E267">
            <v>3</v>
          </cell>
        </row>
        <row r="269">
          <cell r="E269">
            <v>1</v>
          </cell>
        </row>
        <row r="318">
          <cell r="E318">
            <v>4</v>
          </cell>
        </row>
        <row r="320">
          <cell r="E320">
            <v>2</v>
          </cell>
        </row>
        <row r="424">
          <cell r="E424">
            <v>4</v>
          </cell>
        </row>
        <row r="450">
          <cell r="E450">
            <v>1723.2</v>
          </cell>
        </row>
        <row r="454">
          <cell r="E454">
            <v>1463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4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4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2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310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0" refreshError="1">
        <row r="5">
          <cell r="E5" t="str">
            <v>CANTIDAD</v>
          </cell>
        </row>
        <row r="11">
          <cell r="E11">
            <v>29.76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31">
          <cell r="E31">
            <v>2</v>
          </cell>
        </row>
        <row r="35">
          <cell r="E35">
            <v>228</v>
          </cell>
        </row>
        <row r="37">
          <cell r="E37">
            <v>3</v>
          </cell>
        </row>
        <row r="39">
          <cell r="E39">
            <v>35.520000000000003</v>
          </cell>
        </row>
        <row r="49">
          <cell r="E49">
            <v>174.69</v>
          </cell>
        </row>
        <row r="53">
          <cell r="E53">
            <v>53.76</v>
          </cell>
        </row>
        <row r="55">
          <cell r="E55">
            <v>82.68</v>
          </cell>
        </row>
        <row r="57">
          <cell r="E57">
            <v>55.18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83">
          <cell r="E83">
            <v>5</v>
          </cell>
        </row>
        <row r="85">
          <cell r="E85">
            <v>23</v>
          </cell>
        </row>
        <row r="89">
          <cell r="E89">
            <v>2.74</v>
          </cell>
        </row>
        <row r="99">
          <cell r="E99">
            <v>19.84</v>
          </cell>
        </row>
        <row r="101">
          <cell r="E101">
            <v>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57">
          <cell r="E157">
            <v>19</v>
          </cell>
        </row>
        <row r="165">
          <cell r="E165">
            <v>10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7">
          <cell r="E197">
            <v>4</v>
          </cell>
        </row>
        <row r="213">
          <cell r="E213">
            <v>2</v>
          </cell>
        </row>
        <row r="219">
          <cell r="E219">
            <v>4</v>
          </cell>
        </row>
        <row r="263">
          <cell r="E263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422">
          <cell r="E422">
            <v>165</v>
          </cell>
        </row>
        <row r="424">
          <cell r="E424">
            <v>2</v>
          </cell>
        </row>
        <row r="450">
          <cell r="E450">
            <v>3438.1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4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2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2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420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1" refreshError="1">
        <row r="5">
          <cell r="E5" t="str">
            <v>CANTIDAD</v>
          </cell>
        </row>
        <row r="11">
          <cell r="E11">
            <v>24.25</v>
          </cell>
        </row>
        <row r="19">
          <cell r="E19">
            <v>2.86</v>
          </cell>
        </row>
        <row r="31">
          <cell r="E31">
            <v>2</v>
          </cell>
        </row>
        <row r="35">
          <cell r="E35">
            <v>165</v>
          </cell>
        </row>
        <row r="37">
          <cell r="E37">
            <v>4</v>
          </cell>
        </row>
        <row r="39">
          <cell r="E39">
            <v>41.26</v>
          </cell>
        </row>
        <row r="49">
          <cell r="E49">
            <v>133.31</v>
          </cell>
        </row>
        <row r="53">
          <cell r="E53">
            <v>34.21</v>
          </cell>
        </row>
        <row r="55">
          <cell r="E55">
            <v>67.94</v>
          </cell>
        </row>
        <row r="57">
          <cell r="E57">
            <v>40.270000000000003</v>
          </cell>
        </row>
        <row r="61">
          <cell r="E61">
            <v>15</v>
          </cell>
        </row>
        <row r="63">
          <cell r="E63">
            <v>2</v>
          </cell>
        </row>
        <row r="65">
          <cell r="E65">
            <v>35.78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6</v>
          </cell>
        </row>
        <row r="83">
          <cell r="E83">
            <v>6</v>
          </cell>
        </row>
        <row r="85">
          <cell r="E85">
            <v>10</v>
          </cell>
        </row>
        <row r="89">
          <cell r="E89">
            <v>5.0999999999999996</v>
          </cell>
        </row>
        <row r="99">
          <cell r="E99">
            <v>15.11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16</v>
          </cell>
        </row>
        <row r="165">
          <cell r="E165">
            <v>15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7">
          <cell r="E197">
            <v>4</v>
          </cell>
        </row>
        <row r="209">
          <cell r="E209">
            <v>2</v>
          </cell>
        </row>
        <row r="213">
          <cell r="E213">
            <v>4</v>
          </cell>
        </row>
        <row r="263">
          <cell r="E26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68">
          <cell r="E368">
            <v>1</v>
          </cell>
        </row>
        <row r="404">
          <cell r="E404">
            <v>1</v>
          </cell>
        </row>
        <row r="422">
          <cell r="E422">
            <v>250</v>
          </cell>
        </row>
        <row r="424">
          <cell r="E424">
            <v>2</v>
          </cell>
        </row>
        <row r="432">
          <cell r="E432">
            <v>1</v>
          </cell>
        </row>
        <row r="450">
          <cell r="E450">
            <v>3842</v>
          </cell>
        </row>
        <row r="452">
          <cell r="E452">
            <v>167.4</v>
          </cell>
        </row>
        <row r="454">
          <cell r="E454">
            <v>2724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270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2" refreshError="1"/>
      <sheetData sheetId="23"/>
      <sheetData sheetId="24"/>
      <sheetData sheetId="25"/>
      <sheetData sheetId="26"/>
      <sheetData sheetId="27"/>
      <sheetData sheetId="28"/>
      <sheetData sheetId="29">
        <row r="5">
          <cell r="A5">
            <v>4010000</v>
          </cell>
        </row>
      </sheetData>
      <sheetData sheetId="30"/>
      <sheetData sheetId="31">
        <row r="5">
          <cell r="A5">
            <v>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 refreshError="1"/>
      <sheetData sheetId="131" refreshError="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>
        <row r="1">
          <cell r="A1" t="str">
            <v>ITEM</v>
          </cell>
        </row>
      </sheetData>
      <sheetData sheetId="238">
        <row r="1">
          <cell r="A1" t="str">
            <v>EQUIPO</v>
          </cell>
        </row>
      </sheetData>
      <sheetData sheetId="239">
        <row r="1">
          <cell r="A1" t="str">
            <v>ADMINISTRACION</v>
          </cell>
        </row>
      </sheetData>
      <sheetData sheetId="240"/>
      <sheetData sheetId="241"/>
      <sheetData sheetId="242"/>
      <sheetData sheetId="243"/>
      <sheetData sheetId="244" refreshError="1"/>
      <sheetData sheetId="245" refreshError="1"/>
      <sheetData sheetId="246" refreshError="1"/>
      <sheetData sheetId="247"/>
      <sheetData sheetId="248"/>
      <sheetData sheetId="249">
        <row r="3">
          <cell r="B3">
            <v>200</v>
          </cell>
        </row>
      </sheetData>
      <sheetData sheetId="250">
        <row r="1">
          <cell r="A1" t="str">
            <v>ITEM</v>
          </cell>
        </row>
      </sheetData>
      <sheetData sheetId="251">
        <row r="1">
          <cell r="A1" t="str">
            <v>EQUIPO</v>
          </cell>
        </row>
      </sheetData>
      <sheetData sheetId="252">
        <row r="1">
          <cell r="A1" t="str">
            <v>ADMINISTRACION</v>
          </cell>
        </row>
      </sheetData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>
        <row r="1">
          <cell r="A1" t="str">
            <v>ITEM</v>
          </cell>
        </row>
      </sheetData>
      <sheetData sheetId="264">
        <row r="1">
          <cell r="A1" t="str">
            <v>EQUIPO</v>
          </cell>
        </row>
      </sheetData>
      <sheetData sheetId="265">
        <row r="1">
          <cell r="A1" t="str">
            <v>ADMINISTRACION</v>
          </cell>
        </row>
      </sheetData>
      <sheetData sheetId="266"/>
      <sheetData sheetId="267"/>
      <sheetData sheetId="268"/>
      <sheetData sheetId="269"/>
      <sheetData sheetId="270"/>
      <sheetData sheetId="271"/>
      <sheetData sheetId="272">
        <row r="1">
          <cell r="A1" t="str">
            <v>ITEM</v>
          </cell>
        </row>
      </sheetData>
      <sheetData sheetId="273">
        <row r="1">
          <cell r="A1" t="str">
            <v>EQUIPO</v>
          </cell>
        </row>
      </sheetData>
      <sheetData sheetId="274">
        <row r="1">
          <cell r="A1" t="str">
            <v>ADMINISTRACION</v>
          </cell>
        </row>
      </sheetData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>
        <row r="1">
          <cell r="A1" t="str">
            <v>ITEM</v>
          </cell>
        </row>
      </sheetData>
      <sheetData sheetId="286">
        <row r="1">
          <cell r="A1" t="str">
            <v>EQUIPO</v>
          </cell>
        </row>
      </sheetData>
      <sheetData sheetId="287">
        <row r="1">
          <cell r="A1" t="str">
            <v>ADMINISTRACION</v>
          </cell>
        </row>
      </sheetData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>
        <row r="1">
          <cell r="A1" t="str">
            <v>ITEM</v>
          </cell>
        </row>
      </sheetData>
      <sheetData sheetId="298">
        <row r="1">
          <cell r="A1" t="str">
            <v>EQUIPO</v>
          </cell>
        </row>
      </sheetData>
      <sheetData sheetId="299">
        <row r="1">
          <cell r="A1" t="str">
            <v>ADMINISTRACION</v>
          </cell>
        </row>
      </sheetData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>
        <row r="1">
          <cell r="A1" t="str">
            <v>ITEM</v>
          </cell>
        </row>
      </sheetData>
      <sheetData sheetId="311">
        <row r="1">
          <cell r="A1" t="str">
            <v>EQUIPO</v>
          </cell>
        </row>
      </sheetData>
      <sheetData sheetId="312">
        <row r="1">
          <cell r="A1" t="str">
            <v>ADMINISTRACION</v>
          </cell>
        </row>
      </sheetData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>
        <row r="1">
          <cell r="A1" t="str">
            <v>ITEM</v>
          </cell>
        </row>
      </sheetData>
      <sheetData sheetId="333">
        <row r="1">
          <cell r="A1" t="str">
            <v>EQUIPO</v>
          </cell>
        </row>
      </sheetData>
      <sheetData sheetId="334">
        <row r="1">
          <cell r="A1" t="str">
            <v>ADMINISTRACION</v>
          </cell>
        </row>
      </sheetData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>
        <row r="1">
          <cell r="A1" t="str">
            <v>ITEM</v>
          </cell>
        </row>
      </sheetData>
      <sheetData sheetId="409">
        <row r="1">
          <cell r="A1" t="str">
            <v>EQUIPO</v>
          </cell>
        </row>
      </sheetData>
      <sheetData sheetId="410">
        <row r="1">
          <cell r="A1" t="str">
            <v>ADMINISTRACION</v>
          </cell>
        </row>
      </sheetData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>
        <row r="1">
          <cell r="A1" t="str">
            <v>ITEM</v>
          </cell>
        </row>
      </sheetData>
      <sheetData sheetId="537">
        <row r="1">
          <cell r="A1" t="str">
            <v>EQUIPO</v>
          </cell>
        </row>
      </sheetData>
      <sheetData sheetId="538">
        <row r="1">
          <cell r="A1" t="str">
            <v>ADMINISTRACION</v>
          </cell>
        </row>
      </sheetData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>
        <row r="1">
          <cell r="A1" t="str">
            <v>ITEM</v>
          </cell>
        </row>
      </sheetData>
      <sheetData sheetId="550">
        <row r="1">
          <cell r="A1" t="str">
            <v>EQUIPO</v>
          </cell>
        </row>
      </sheetData>
      <sheetData sheetId="551">
        <row r="1">
          <cell r="A1" t="str">
            <v>ADMINISTRACION</v>
          </cell>
        </row>
      </sheetData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>
        <row r="1">
          <cell r="A1" t="str">
            <v>ITEM</v>
          </cell>
        </row>
      </sheetData>
      <sheetData sheetId="572">
        <row r="1">
          <cell r="A1" t="str">
            <v>EQUIPO</v>
          </cell>
        </row>
      </sheetData>
      <sheetData sheetId="573">
        <row r="1">
          <cell r="A1" t="str">
            <v>ADMINISTRACION</v>
          </cell>
        </row>
      </sheetData>
      <sheetData sheetId="574"/>
      <sheetData sheetId="575"/>
      <sheetData sheetId="576"/>
      <sheetData sheetId="577"/>
      <sheetData sheetId="578"/>
      <sheetData sheetId="579"/>
      <sheetData sheetId="580" refreshError="1"/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/>
      <sheetData sheetId="588"/>
      <sheetData sheetId="589" refreshError="1"/>
      <sheetData sheetId="590" refreshError="1"/>
      <sheetData sheetId="591"/>
      <sheetData sheetId="592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/>
      <sheetData sheetId="740" refreshError="1"/>
      <sheetData sheetId="741" refreshError="1"/>
      <sheetData sheetId="742" refreshError="1"/>
      <sheetData sheetId="743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/>
      <sheetData sheetId="766" refreshError="1"/>
      <sheetData sheetId="767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/>
      <sheetData sheetId="774"/>
      <sheetData sheetId="775"/>
      <sheetData sheetId="776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/>
      <sheetData sheetId="783"/>
      <sheetData sheetId="784" refreshError="1"/>
      <sheetData sheetId="785" refreshError="1"/>
      <sheetData sheetId="786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/>
      <sheetData sheetId="902"/>
      <sheetData sheetId="903"/>
      <sheetData sheetId="904">
        <row r="1">
          <cell r="A1" t="str">
            <v>ITEM</v>
          </cell>
        </row>
      </sheetData>
      <sheetData sheetId="905">
        <row r="1">
          <cell r="A1" t="str">
            <v>EQUIPO</v>
          </cell>
        </row>
      </sheetData>
      <sheetData sheetId="906">
        <row r="1">
          <cell r="A1" t="str">
            <v>ADMINISTRACION</v>
          </cell>
        </row>
      </sheetData>
      <sheetData sheetId="907"/>
      <sheetData sheetId="908" refreshError="1"/>
      <sheetData sheetId="909" refreshError="1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>
        <row r="1">
          <cell r="A1" t="str">
            <v>ITEM</v>
          </cell>
        </row>
      </sheetData>
      <sheetData sheetId="926">
        <row r="1">
          <cell r="A1" t="str">
            <v>EQUIPO</v>
          </cell>
        </row>
      </sheetData>
      <sheetData sheetId="927">
        <row r="1">
          <cell r="A1" t="str">
            <v>ADMINISTRACION</v>
          </cell>
        </row>
      </sheetData>
      <sheetData sheetId="928"/>
      <sheetData sheetId="929"/>
      <sheetData sheetId="930"/>
      <sheetData sheetId="931"/>
      <sheetData sheetId="932"/>
      <sheetData sheetId="933"/>
      <sheetData sheetId="934">
        <row r="1">
          <cell r="A1" t="str">
            <v>ITEM</v>
          </cell>
        </row>
      </sheetData>
      <sheetData sheetId="935">
        <row r="1">
          <cell r="A1" t="str">
            <v>EQUIPO</v>
          </cell>
        </row>
      </sheetData>
      <sheetData sheetId="936">
        <row r="1">
          <cell r="A1" t="str">
            <v>ADMINISTRACION</v>
          </cell>
        </row>
      </sheetData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>
        <row r="1">
          <cell r="A1" t="str">
            <v>ITEM</v>
          </cell>
        </row>
      </sheetData>
      <sheetData sheetId="947">
        <row r="1">
          <cell r="A1" t="str">
            <v>EQUIPO</v>
          </cell>
        </row>
      </sheetData>
      <sheetData sheetId="948">
        <row r="1">
          <cell r="A1" t="str">
            <v>ADMINISTRACION</v>
          </cell>
        </row>
      </sheetData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/>
      <sheetData sheetId="1023"/>
      <sheetData sheetId="1024"/>
      <sheetData sheetId="1025" refreshError="1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>
        <row r="1">
          <cell r="B1" t="str">
            <v>CTO-102-2002</v>
          </cell>
        </row>
      </sheetData>
      <sheetData sheetId="1222"/>
      <sheetData sheetId="1223" refreshError="1"/>
      <sheetData sheetId="1224"/>
      <sheetData sheetId="1225"/>
      <sheetData sheetId="1226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 refreshError="1"/>
      <sheetData sheetId="1378" refreshError="1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/>
      <sheetData sheetId="1999"/>
      <sheetData sheetId="2000"/>
      <sheetData sheetId="2001"/>
      <sheetData sheetId="2002"/>
      <sheetData sheetId="2003"/>
      <sheetData sheetId="2004"/>
      <sheetData sheetId="2005"/>
      <sheetData sheetId="2006"/>
      <sheetData sheetId="2007"/>
      <sheetData sheetId="2008"/>
      <sheetData sheetId="2009"/>
      <sheetData sheetId="2010"/>
      <sheetData sheetId="2011"/>
      <sheetData sheetId="2012"/>
      <sheetData sheetId="2013"/>
      <sheetData sheetId="2014"/>
      <sheetData sheetId="2015"/>
      <sheetData sheetId="2016"/>
      <sheetData sheetId="2017"/>
      <sheetData sheetId="2018"/>
      <sheetData sheetId="2019">
        <row r="2">
          <cell r="A2" t="str">
            <v>ACTA No</v>
          </cell>
        </row>
      </sheetData>
      <sheetData sheetId="2020"/>
      <sheetData sheetId="2021"/>
      <sheetData sheetId="2022"/>
      <sheetData sheetId="2023"/>
      <sheetData sheetId="2024"/>
      <sheetData sheetId="2025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/>
      <sheetData sheetId="2198"/>
      <sheetData sheetId="2199">
        <row r="1">
          <cell r="A1" t="str">
            <v>INSTITUTO NACIONAL DE VIAS</v>
          </cell>
        </row>
      </sheetData>
      <sheetData sheetId="2200" refreshError="1"/>
      <sheetData sheetId="2201" refreshError="1"/>
      <sheetData sheetId="2202" refreshError="1"/>
      <sheetData sheetId="2203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/>
      <sheetData sheetId="2214" refreshError="1"/>
      <sheetData sheetId="2215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/>
      <sheetData sheetId="2249"/>
      <sheetData sheetId="2250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/>
      <sheetData sheetId="2288"/>
      <sheetData sheetId="2289"/>
      <sheetData sheetId="2290"/>
      <sheetData sheetId="2291"/>
      <sheetData sheetId="2292"/>
      <sheetData sheetId="2293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/>
      <sheetData sheetId="2310"/>
      <sheetData sheetId="2311"/>
      <sheetData sheetId="2312"/>
      <sheetData sheetId="2313"/>
      <sheetData sheetId="2314"/>
      <sheetData sheetId="2315"/>
      <sheetData sheetId="2316"/>
      <sheetData sheetId="2317"/>
      <sheetData sheetId="2318"/>
      <sheetData sheetId="2319"/>
      <sheetData sheetId="2320"/>
      <sheetData sheetId="2321"/>
      <sheetData sheetId="2322"/>
      <sheetData sheetId="2323"/>
      <sheetData sheetId="2324"/>
      <sheetData sheetId="2325"/>
      <sheetData sheetId="2326"/>
      <sheetData sheetId="2327"/>
      <sheetData sheetId="2328"/>
      <sheetData sheetId="2329"/>
      <sheetData sheetId="2330"/>
      <sheetData sheetId="2331"/>
      <sheetData sheetId="2332"/>
      <sheetData sheetId="2333"/>
      <sheetData sheetId="2334"/>
      <sheetData sheetId="2335"/>
      <sheetData sheetId="2336"/>
      <sheetData sheetId="2337"/>
      <sheetData sheetId="2338"/>
      <sheetData sheetId="2339"/>
      <sheetData sheetId="2340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/>
      <sheetData sheetId="2392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/>
      <sheetData sheetId="2867"/>
      <sheetData sheetId="2868"/>
      <sheetData sheetId="2869"/>
      <sheetData sheetId="2870"/>
      <sheetData sheetId="2871"/>
      <sheetData sheetId="2872"/>
      <sheetData sheetId="2873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 refreshError="1"/>
      <sheetData sheetId="2927" refreshError="1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/>
      <sheetData sheetId="2972">
        <row r="168">
          <cell r="D168">
            <v>0.16</v>
          </cell>
        </row>
      </sheetData>
      <sheetData sheetId="2973"/>
      <sheetData sheetId="2974">
        <row r="7">
          <cell r="B7">
            <v>1</v>
          </cell>
        </row>
      </sheetData>
      <sheetData sheetId="2975">
        <row r="33">
          <cell r="G33">
            <v>0.59504299999999999</v>
          </cell>
        </row>
      </sheetData>
      <sheetData sheetId="2976"/>
      <sheetData sheetId="2977"/>
      <sheetData sheetId="2978"/>
      <sheetData sheetId="2979"/>
      <sheetData sheetId="2980"/>
      <sheetData sheetId="2981"/>
      <sheetData sheetId="2982"/>
      <sheetData sheetId="2983"/>
      <sheetData sheetId="2984"/>
      <sheetData sheetId="2985"/>
      <sheetData sheetId="2986"/>
      <sheetData sheetId="2987"/>
      <sheetData sheetId="2988"/>
      <sheetData sheetId="2989"/>
      <sheetData sheetId="2990"/>
      <sheetData sheetId="2991"/>
      <sheetData sheetId="2992"/>
      <sheetData sheetId="2993"/>
      <sheetData sheetId="2994"/>
      <sheetData sheetId="2995"/>
      <sheetData sheetId="2996"/>
      <sheetData sheetId="2997"/>
      <sheetData sheetId="2998"/>
      <sheetData sheetId="2999"/>
      <sheetData sheetId="3000"/>
      <sheetData sheetId="3001"/>
      <sheetData sheetId="3002"/>
      <sheetData sheetId="3003"/>
      <sheetData sheetId="3004"/>
      <sheetData sheetId="3005"/>
      <sheetData sheetId="3006"/>
      <sheetData sheetId="3007"/>
      <sheetData sheetId="3008"/>
      <sheetData sheetId="3009"/>
      <sheetData sheetId="3010"/>
      <sheetData sheetId="3011"/>
      <sheetData sheetId="3012"/>
      <sheetData sheetId="3013"/>
      <sheetData sheetId="3014"/>
      <sheetData sheetId="3015"/>
      <sheetData sheetId="3016"/>
      <sheetData sheetId="3017"/>
      <sheetData sheetId="3018"/>
      <sheetData sheetId="3019"/>
      <sheetData sheetId="3020"/>
      <sheetData sheetId="302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/>
      <sheetData sheetId="3063"/>
      <sheetData sheetId="3064"/>
      <sheetData sheetId="3065"/>
      <sheetData sheetId="3066"/>
      <sheetData sheetId="3067"/>
      <sheetData sheetId="3068"/>
      <sheetData sheetId="3069"/>
      <sheetData sheetId="3070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 refreshError="1"/>
      <sheetData sheetId="3139" refreshError="1"/>
      <sheetData sheetId="3140" refreshError="1"/>
      <sheetData sheetId="3141" refreshError="1"/>
      <sheetData sheetId="3142" refreshError="1"/>
      <sheetData sheetId="3143" refreshError="1"/>
      <sheetData sheetId="3144" refreshError="1"/>
      <sheetData sheetId="3145" refreshError="1"/>
      <sheetData sheetId="3146" refreshError="1"/>
      <sheetData sheetId="3147" refreshError="1"/>
      <sheetData sheetId="3148" refreshError="1"/>
      <sheetData sheetId="3149" refreshError="1"/>
      <sheetData sheetId="3150" refreshError="1"/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 refreshError="1"/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 refreshError="1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 refreshError="1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 refreshError="1"/>
      <sheetData sheetId="3419" refreshError="1"/>
      <sheetData sheetId="3420" refreshError="1"/>
      <sheetData sheetId="3421" refreshError="1"/>
      <sheetData sheetId="3422" refreshError="1"/>
      <sheetData sheetId="3423" refreshError="1"/>
      <sheetData sheetId="3424" refreshError="1"/>
      <sheetData sheetId="3425" refreshError="1"/>
      <sheetData sheetId="3426" refreshError="1"/>
      <sheetData sheetId="3427" refreshError="1"/>
      <sheetData sheetId="3428" refreshError="1"/>
      <sheetData sheetId="3429" refreshError="1"/>
      <sheetData sheetId="3430" refreshError="1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 refreshError="1"/>
      <sheetData sheetId="3442" refreshError="1"/>
      <sheetData sheetId="3443" refreshError="1"/>
      <sheetData sheetId="3444" refreshError="1"/>
      <sheetData sheetId="3445" refreshError="1"/>
      <sheetData sheetId="3446" refreshError="1"/>
      <sheetData sheetId="3447" refreshError="1"/>
      <sheetData sheetId="3448" refreshError="1"/>
      <sheetData sheetId="3449" refreshError="1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 refreshError="1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 refreshError="1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 refreshError="1"/>
      <sheetData sheetId="3491" refreshError="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 refreshError="1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 refreshError="1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 refreshError="1"/>
      <sheetData sheetId="3534" refreshError="1"/>
      <sheetData sheetId="3535" refreshError="1"/>
      <sheetData sheetId="3536" refreshError="1"/>
      <sheetData sheetId="3537" refreshError="1"/>
      <sheetData sheetId="3538" refreshError="1"/>
      <sheetData sheetId="3539" refreshError="1"/>
      <sheetData sheetId="3540" refreshError="1"/>
      <sheetData sheetId="3541" refreshError="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 refreshError="1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 refreshError="1"/>
      <sheetData sheetId="3565" refreshError="1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 refreshError="1"/>
      <sheetData sheetId="3578" refreshError="1"/>
      <sheetData sheetId="3579" refreshError="1"/>
      <sheetData sheetId="3580" refreshError="1"/>
      <sheetData sheetId="3581" refreshError="1"/>
      <sheetData sheetId="3582" refreshError="1"/>
      <sheetData sheetId="3583" refreshError="1"/>
      <sheetData sheetId="3584" refreshError="1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 refreshError="1"/>
      <sheetData sheetId="3594" refreshError="1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 refreshError="1"/>
      <sheetData sheetId="3601" refreshError="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 refreshError="1"/>
      <sheetData sheetId="3608" refreshError="1"/>
      <sheetData sheetId="3609" refreshError="1"/>
      <sheetData sheetId="3610" refreshError="1"/>
      <sheetData sheetId="3611" refreshError="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 refreshError="1"/>
      <sheetData sheetId="3622" refreshError="1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 refreshError="1"/>
      <sheetData sheetId="3642" refreshError="1"/>
      <sheetData sheetId="3643" refreshError="1"/>
      <sheetData sheetId="3644" refreshError="1"/>
      <sheetData sheetId="3645" refreshError="1"/>
      <sheetData sheetId="3646" refreshError="1"/>
      <sheetData sheetId="3647" refreshError="1"/>
      <sheetData sheetId="3648" refreshError="1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 refreshError="1"/>
      <sheetData sheetId="3666" refreshError="1"/>
      <sheetData sheetId="3667" refreshError="1"/>
      <sheetData sheetId="3668" refreshError="1"/>
      <sheetData sheetId="3669" refreshError="1"/>
      <sheetData sheetId="3670" refreshError="1"/>
      <sheetData sheetId="3671"/>
      <sheetData sheetId="3672"/>
      <sheetData sheetId="3673"/>
      <sheetData sheetId="3674"/>
      <sheetData sheetId="3675"/>
      <sheetData sheetId="3676"/>
      <sheetData sheetId="3677"/>
      <sheetData sheetId="3678"/>
      <sheetData sheetId="3679"/>
      <sheetData sheetId="3680"/>
      <sheetData sheetId="3681"/>
      <sheetData sheetId="3682"/>
      <sheetData sheetId="3683"/>
      <sheetData sheetId="3684"/>
      <sheetData sheetId="3685"/>
      <sheetData sheetId="3686"/>
      <sheetData sheetId="3687"/>
      <sheetData sheetId="3688"/>
      <sheetData sheetId="3689"/>
      <sheetData sheetId="3690"/>
      <sheetData sheetId="3691"/>
      <sheetData sheetId="3692"/>
      <sheetData sheetId="3693"/>
      <sheetData sheetId="3694"/>
      <sheetData sheetId="3695"/>
      <sheetData sheetId="3696"/>
      <sheetData sheetId="3697"/>
      <sheetData sheetId="3698"/>
      <sheetData sheetId="3699"/>
      <sheetData sheetId="3700"/>
      <sheetData sheetId="3701"/>
      <sheetData sheetId="3702"/>
      <sheetData sheetId="3703"/>
      <sheetData sheetId="3704"/>
      <sheetData sheetId="3705"/>
      <sheetData sheetId="3706"/>
      <sheetData sheetId="3707"/>
      <sheetData sheetId="3708"/>
      <sheetData sheetId="3709"/>
      <sheetData sheetId="3710"/>
      <sheetData sheetId="3711"/>
      <sheetData sheetId="3712"/>
      <sheetData sheetId="3713"/>
      <sheetData sheetId="3714"/>
      <sheetData sheetId="3715"/>
      <sheetData sheetId="3716"/>
      <sheetData sheetId="3717"/>
      <sheetData sheetId="3718"/>
      <sheetData sheetId="3719"/>
      <sheetData sheetId="3720"/>
      <sheetData sheetId="3721"/>
      <sheetData sheetId="3722"/>
      <sheetData sheetId="3723"/>
      <sheetData sheetId="3724"/>
      <sheetData sheetId="3725"/>
      <sheetData sheetId="3726"/>
      <sheetData sheetId="3727"/>
      <sheetData sheetId="3728"/>
      <sheetData sheetId="3729"/>
      <sheetData sheetId="3730"/>
      <sheetData sheetId="3731"/>
      <sheetData sheetId="3732"/>
      <sheetData sheetId="3733"/>
      <sheetData sheetId="3734"/>
      <sheetData sheetId="3735"/>
      <sheetData sheetId="3736">
        <row r="8">
          <cell r="A8">
            <v>2.1</v>
          </cell>
        </row>
      </sheetData>
      <sheetData sheetId="3737">
        <row r="8">
          <cell r="A8">
            <v>3.1</v>
          </cell>
        </row>
      </sheetData>
      <sheetData sheetId="3738"/>
      <sheetData sheetId="3739"/>
      <sheetData sheetId="3740"/>
      <sheetData sheetId="3741"/>
      <sheetData sheetId="3742">
        <row r="3">
          <cell r="A3">
            <v>1</v>
          </cell>
        </row>
      </sheetData>
      <sheetData sheetId="3743"/>
      <sheetData sheetId="3744"/>
      <sheetData sheetId="3745"/>
      <sheetData sheetId="3746"/>
      <sheetData sheetId="3747"/>
      <sheetData sheetId="3748" refreshError="1"/>
      <sheetData sheetId="3749">
        <row r="1">
          <cell r="A1" t="str">
            <v>LISTADO DE INSUMOS GENERAL</v>
          </cell>
        </row>
      </sheetData>
      <sheetData sheetId="3750" refreshError="1"/>
      <sheetData sheetId="375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 refreshError="1"/>
      <sheetData sheetId="3760" refreshError="1"/>
      <sheetData sheetId="3761" refreshError="1"/>
      <sheetData sheetId="3762" refreshError="1"/>
      <sheetData sheetId="3763" refreshError="1"/>
      <sheetData sheetId="3764" refreshError="1"/>
      <sheetData sheetId="3765" refreshError="1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 refreshError="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 refreshError="1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 refreshError="1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 refreshError="1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 refreshError="1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 refreshError="1"/>
      <sheetData sheetId="3856" refreshError="1"/>
      <sheetData sheetId="3857" refreshError="1"/>
      <sheetData sheetId="3858" refreshError="1"/>
      <sheetData sheetId="3859" refreshError="1"/>
      <sheetData sheetId="3860" refreshError="1"/>
      <sheetData sheetId="3861" refreshError="1"/>
      <sheetData sheetId="3862" refreshError="1"/>
      <sheetData sheetId="3863" refreshError="1"/>
      <sheetData sheetId="3864" refreshError="1"/>
      <sheetData sheetId="3865" refreshError="1"/>
      <sheetData sheetId="3866" refreshError="1"/>
      <sheetData sheetId="3867" refreshError="1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 refreshError="1"/>
      <sheetData sheetId="3882" refreshError="1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 refreshError="1"/>
      <sheetData sheetId="3896" refreshError="1"/>
      <sheetData sheetId="3897" refreshError="1"/>
      <sheetData sheetId="3898" refreshError="1"/>
      <sheetData sheetId="3899" refreshError="1"/>
      <sheetData sheetId="3900" refreshError="1"/>
      <sheetData sheetId="3901" refreshError="1"/>
      <sheetData sheetId="3902" refreshError="1"/>
      <sheetData sheetId="3903" refreshError="1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 refreshError="1"/>
      <sheetData sheetId="3918" refreshError="1"/>
      <sheetData sheetId="3919" refreshError="1"/>
      <sheetData sheetId="3920" refreshError="1"/>
      <sheetData sheetId="3921" refreshError="1"/>
      <sheetData sheetId="3922" refreshError="1"/>
      <sheetData sheetId="3923" refreshError="1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 refreshError="1"/>
      <sheetData sheetId="3932" refreshError="1"/>
      <sheetData sheetId="3933" refreshError="1"/>
      <sheetData sheetId="3934" refreshError="1"/>
      <sheetData sheetId="3935" refreshError="1"/>
      <sheetData sheetId="3936" refreshError="1"/>
      <sheetData sheetId="3937"/>
      <sheetData sheetId="3938"/>
      <sheetData sheetId="3939"/>
      <sheetData sheetId="3940"/>
      <sheetData sheetId="3941"/>
      <sheetData sheetId="3942"/>
      <sheetData sheetId="3943"/>
      <sheetData sheetId="3944"/>
      <sheetData sheetId="3945"/>
      <sheetData sheetId="3946"/>
      <sheetData sheetId="3947"/>
      <sheetData sheetId="3948"/>
      <sheetData sheetId="3949"/>
      <sheetData sheetId="3950"/>
      <sheetData sheetId="3951"/>
      <sheetData sheetId="3952"/>
      <sheetData sheetId="3953"/>
      <sheetData sheetId="3954"/>
      <sheetData sheetId="3955"/>
      <sheetData sheetId="3956"/>
      <sheetData sheetId="3957"/>
      <sheetData sheetId="3958" refreshError="1"/>
      <sheetData sheetId="3959"/>
      <sheetData sheetId="3960"/>
      <sheetData sheetId="3961" refreshError="1"/>
      <sheetData sheetId="3962" refreshError="1"/>
      <sheetData sheetId="3963" refreshError="1"/>
      <sheetData sheetId="3964" refreshError="1"/>
      <sheetData sheetId="3965"/>
      <sheetData sheetId="3966" refreshError="1"/>
      <sheetData sheetId="3967" refreshError="1"/>
      <sheetData sheetId="3968" refreshError="1"/>
      <sheetData sheetId="3969" refreshError="1"/>
      <sheetData sheetId="3970" refreshError="1"/>
      <sheetData sheetId="3971" refreshError="1"/>
      <sheetData sheetId="3972" refreshError="1"/>
      <sheetData sheetId="3973" refreshError="1"/>
      <sheetData sheetId="3974" refreshError="1"/>
      <sheetData sheetId="3975" refreshError="1"/>
      <sheetData sheetId="3976" refreshError="1"/>
      <sheetData sheetId="3977" refreshError="1"/>
      <sheetData sheetId="3978" refreshError="1"/>
      <sheetData sheetId="3979" refreshError="1"/>
      <sheetData sheetId="3980" refreshError="1"/>
      <sheetData sheetId="3981" refreshError="1"/>
      <sheetData sheetId="3982"/>
      <sheetData sheetId="3983"/>
      <sheetData sheetId="3984"/>
      <sheetData sheetId="3985"/>
      <sheetData sheetId="3986"/>
      <sheetData sheetId="3987"/>
      <sheetData sheetId="3988"/>
      <sheetData sheetId="3989"/>
      <sheetData sheetId="3990"/>
      <sheetData sheetId="3991"/>
      <sheetData sheetId="3992"/>
      <sheetData sheetId="3993"/>
      <sheetData sheetId="3994"/>
      <sheetData sheetId="3995"/>
      <sheetData sheetId="3996"/>
      <sheetData sheetId="3997"/>
      <sheetData sheetId="3998"/>
      <sheetData sheetId="3999"/>
      <sheetData sheetId="4000" refreshError="1"/>
      <sheetData sheetId="4001" refreshError="1"/>
      <sheetData sheetId="4002" refreshError="1"/>
      <sheetData sheetId="4003" refreshError="1"/>
      <sheetData sheetId="4004" refreshError="1"/>
      <sheetData sheetId="4005" refreshError="1"/>
      <sheetData sheetId="4006" refreshError="1"/>
      <sheetData sheetId="4007" refreshError="1"/>
      <sheetData sheetId="4008" refreshError="1"/>
      <sheetData sheetId="4009" refreshError="1"/>
      <sheetData sheetId="4010"/>
      <sheetData sheetId="4011"/>
      <sheetData sheetId="4012"/>
      <sheetData sheetId="4013"/>
      <sheetData sheetId="4014"/>
      <sheetData sheetId="4015"/>
      <sheetData sheetId="4016" refreshError="1"/>
      <sheetData sheetId="4017" refreshError="1"/>
      <sheetData sheetId="4018" refreshError="1"/>
      <sheetData sheetId="4019" refreshError="1"/>
      <sheetData sheetId="4020" refreshError="1"/>
      <sheetData sheetId="4021" refreshError="1"/>
      <sheetData sheetId="4022" refreshError="1"/>
      <sheetData sheetId="4023" refreshError="1"/>
      <sheetData sheetId="4024" refreshError="1"/>
      <sheetData sheetId="4025" refreshError="1"/>
      <sheetData sheetId="4026" refreshError="1"/>
      <sheetData sheetId="4027" refreshError="1"/>
      <sheetData sheetId="4028" refreshError="1"/>
      <sheetData sheetId="4029" refreshError="1"/>
      <sheetData sheetId="4030" refreshError="1"/>
      <sheetData sheetId="4031" refreshError="1"/>
      <sheetData sheetId="4032" refreshError="1"/>
      <sheetData sheetId="4033" refreshError="1"/>
      <sheetData sheetId="4034" refreshError="1"/>
      <sheetData sheetId="4035" refreshError="1"/>
      <sheetData sheetId="4036"/>
      <sheetData sheetId="4037" refreshError="1"/>
      <sheetData sheetId="4038"/>
      <sheetData sheetId="4039"/>
      <sheetData sheetId="4040"/>
      <sheetData sheetId="4041"/>
      <sheetData sheetId="4042"/>
      <sheetData sheetId="4043"/>
      <sheetData sheetId="4044"/>
      <sheetData sheetId="4045"/>
      <sheetData sheetId="4046"/>
      <sheetData sheetId="4047"/>
      <sheetData sheetId="4048"/>
      <sheetData sheetId="4049"/>
      <sheetData sheetId="4050"/>
      <sheetData sheetId="4051"/>
      <sheetData sheetId="4052"/>
      <sheetData sheetId="4053"/>
      <sheetData sheetId="4054"/>
      <sheetData sheetId="4055"/>
      <sheetData sheetId="4056"/>
      <sheetData sheetId="4057"/>
      <sheetData sheetId="4058"/>
      <sheetData sheetId="4059"/>
      <sheetData sheetId="4060"/>
      <sheetData sheetId="4061"/>
      <sheetData sheetId="4062"/>
      <sheetData sheetId="4063"/>
      <sheetData sheetId="4064"/>
      <sheetData sheetId="4065"/>
      <sheetData sheetId="4066"/>
      <sheetData sheetId="4067"/>
      <sheetData sheetId="4068"/>
      <sheetData sheetId="4069"/>
      <sheetData sheetId="4070"/>
      <sheetData sheetId="4071" refreshError="1"/>
      <sheetData sheetId="4072" refreshError="1"/>
      <sheetData sheetId="4073" refreshError="1"/>
      <sheetData sheetId="4074" refreshError="1"/>
      <sheetData sheetId="4075" refreshError="1"/>
      <sheetData sheetId="4076" refreshError="1"/>
      <sheetData sheetId="4077" refreshError="1"/>
      <sheetData sheetId="4078" refreshError="1"/>
      <sheetData sheetId="4079" refreshError="1"/>
      <sheetData sheetId="4080" refreshError="1"/>
      <sheetData sheetId="4081" refreshError="1"/>
      <sheetData sheetId="4082" refreshError="1"/>
      <sheetData sheetId="4083" refreshError="1"/>
      <sheetData sheetId="4084" refreshError="1"/>
      <sheetData sheetId="4085" refreshError="1"/>
      <sheetData sheetId="4086"/>
      <sheetData sheetId="4087" refreshError="1"/>
      <sheetData sheetId="4088"/>
      <sheetData sheetId="4089"/>
      <sheetData sheetId="4090"/>
      <sheetData sheetId="4091"/>
      <sheetData sheetId="4092"/>
      <sheetData sheetId="4093"/>
      <sheetData sheetId="4094"/>
      <sheetData sheetId="4095"/>
      <sheetData sheetId="4096"/>
      <sheetData sheetId="4097"/>
      <sheetData sheetId="4098"/>
      <sheetData sheetId="4099"/>
      <sheetData sheetId="4100"/>
      <sheetData sheetId="4101"/>
      <sheetData sheetId="4102"/>
      <sheetData sheetId="4103"/>
      <sheetData sheetId="4104"/>
      <sheetData sheetId="4105"/>
      <sheetData sheetId="4106"/>
      <sheetData sheetId="4107"/>
      <sheetData sheetId="4108"/>
      <sheetData sheetId="4109"/>
      <sheetData sheetId="4110"/>
      <sheetData sheetId="4111"/>
      <sheetData sheetId="4112"/>
      <sheetData sheetId="4113"/>
      <sheetData sheetId="4114"/>
      <sheetData sheetId="4115"/>
      <sheetData sheetId="4116"/>
      <sheetData sheetId="4117"/>
      <sheetData sheetId="4118"/>
      <sheetData sheetId="4119"/>
      <sheetData sheetId="4120"/>
      <sheetData sheetId="4121"/>
      <sheetData sheetId="4122"/>
      <sheetData sheetId="4123" refreshError="1"/>
      <sheetData sheetId="4124" refreshError="1"/>
      <sheetData sheetId="4125" refreshError="1"/>
      <sheetData sheetId="4126"/>
      <sheetData sheetId="4127"/>
      <sheetData sheetId="4128" refreshError="1"/>
      <sheetData sheetId="4129" refreshError="1"/>
      <sheetData sheetId="4130" refreshError="1"/>
      <sheetData sheetId="4131" refreshError="1"/>
      <sheetData sheetId="4132" refreshError="1"/>
      <sheetData sheetId="4133" refreshError="1"/>
      <sheetData sheetId="4134" refreshError="1"/>
      <sheetData sheetId="4135" refreshError="1"/>
      <sheetData sheetId="4136" refreshError="1"/>
      <sheetData sheetId="4137" refreshError="1"/>
      <sheetData sheetId="4138"/>
      <sheetData sheetId="4139" refreshError="1"/>
      <sheetData sheetId="4140"/>
      <sheetData sheetId="4141"/>
      <sheetData sheetId="4142"/>
      <sheetData sheetId="4143"/>
      <sheetData sheetId="4144"/>
      <sheetData sheetId="4145"/>
      <sheetData sheetId="4146"/>
      <sheetData sheetId="4147"/>
      <sheetData sheetId="4148"/>
      <sheetData sheetId="4149"/>
      <sheetData sheetId="4150"/>
      <sheetData sheetId="4151"/>
      <sheetData sheetId="4152" refreshError="1"/>
      <sheetData sheetId="4153" refreshError="1"/>
      <sheetData sheetId="4154" refreshError="1"/>
      <sheetData sheetId="4155" refreshError="1"/>
      <sheetData sheetId="4156" refreshError="1"/>
      <sheetData sheetId="4157"/>
      <sheetData sheetId="4158"/>
      <sheetData sheetId="4159"/>
      <sheetData sheetId="4160" refreshError="1"/>
      <sheetData sheetId="4161" refreshError="1"/>
      <sheetData sheetId="4162" refreshError="1"/>
      <sheetData sheetId="4163" refreshError="1"/>
      <sheetData sheetId="4164" refreshError="1"/>
      <sheetData sheetId="4165" refreshError="1"/>
      <sheetData sheetId="4166" refreshError="1"/>
      <sheetData sheetId="4167" refreshError="1"/>
      <sheetData sheetId="4168" refreshError="1"/>
      <sheetData sheetId="4169" refreshError="1"/>
      <sheetData sheetId="4170" refreshError="1"/>
      <sheetData sheetId="4171" refreshError="1"/>
      <sheetData sheetId="4172" refreshError="1"/>
      <sheetData sheetId="4173" refreshError="1"/>
      <sheetData sheetId="4174" refreshError="1"/>
      <sheetData sheetId="4175" refreshError="1"/>
      <sheetData sheetId="4176" refreshError="1"/>
      <sheetData sheetId="4177" refreshError="1"/>
      <sheetData sheetId="4178" refreshError="1"/>
      <sheetData sheetId="4179" refreshError="1"/>
      <sheetData sheetId="4180" refreshError="1"/>
      <sheetData sheetId="4181" refreshError="1"/>
      <sheetData sheetId="4182" refreshError="1"/>
      <sheetData sheetId="4183"/>
      <sheetData sheetId="4184" refreshError="1"/>
      <sheetData sheetId="4185"/>
      <sheetData sheetId="4186" refreshError="1"/>
      <sheetData sheetId="4187" refreshError="1"/>
      <sheetData sheetId="4188" refreshError="1"/>
      <sheetData sheetId="4189" refreshError="1"/>
      <sheetData sheetId="4190" refreshError="1"/>
      <sheetData sheetId="4191" refreshError="1"/>
      <sheetData sheetId="4192" refreshError="1"/>
      <sheetData sheetId="4193" refreshError="1"/>
      <sheetData sheetId="4194" refreshError="1"/>
      <sheetData sheetId="4195" refreshError="1"/>
      <sheetData sheetId="4196" refreshError="1"/>
      <sheetData sheetId="4197" refreshError="1"/>
      <sheetData sheetId="4198" refreshError="1"/>
      <sheetData sheetId="4199" refreshError="1"/>
      <sheetData sheetId="4200" refreshError="1"/>
      <sheetData sheetId="4201" refreshError="1"/>
      <sheetData sheetId="4202" refreshError="1"/>
      <sheetData sheetId="4203" refreshError="1"/>
      <sheetData sheetId="4204" refreshError="1"/>
      <sheetData sheetId="4205" refreshError="1"/>
      <sheetData sheetId="4206" refreshError="1"/>
      <sheetData sheetId="4207" refreshError="1"/>
      <sheetData sheetId="4208" refreshError="1"/>
      <sheetData sheetId="4209" refreshError="1"/>
      <sheetData sheetId="4210" refreshError="1"/>
      <sheetData sheetId="4211" refreshError="1"/>
      <sheetData sheetId="4212" refreshError="1"/>
      <sheetData sheetId="4213" refreshError="1"/>
      <sheetData sheetId="4214" refreshError="1"/>
      <sheetData sheetId="4215" refreshError="1"/>
      <sheetData sheetId="4216" refreshError="1"/>
      <sheetData sheetId="4217" refreshError="1"/>
      <sheetData sheetId="4218" refreshError="1"/>
      <sheetData sheetId="4219" refreshError="1"/>
      <sheetData sheetId="4220" refreshError="1"/>
      <sheetData sheetId="4221" refreshError="1"/>
      <sheetData sheetId="4222" refreshError="1"/>
      <sheetData sheetId="4223" refreshError="1"/>
      <sheetData sheetId="4224" refreshError="1"/>
      <sheetData sheetId="4225" refreshError="1"/>
      <sheetData sheetId="4226" refreshError="1"/>
      <sheetData sheetId="4227" refreshError="1"/>
      <sheetData sheetId="4228" refreshError="1"/>
      <sheetData sheetId="4229" refreshError="1"/>
      <sheetData sheetId="4230" refreshError="1"/>
      <sheetData sheetId="4231" refreshError="1"/>
      <sheetData sheetId="4232" refreshError="1"/>
      <sheetData sheetId="4233" refreshError="1"/>
      <sheetData sheetId="4234" refreshError="1"/>
      <sheetData sheetId="4235" refreshError="1"/>
      <sheetData sheetId="4236" refreshError="1"/>
      <sheetData sheetId="4237" refreshError="1"/>
      <sheetData sheetId="4238" refreshError="1"/>
      <sheetData sheetId="4239" refreshError="1"/>
      <sheetData sheetId="4240" refreshError="1"/>
      <sheetData sheetId="4241" refreshError="1"/>
      <sheetData sheetId="4242" refreshError="1"/>
      <sheetData sheetId="4243" refreshError="1"/>
      <sheetData sheetId="4244" refreshError="1"/>
      <sheetData sheetId="4245" refreshError="1"/>
      <sheetData sheetId="4246" refreshError="1"/>
      <sheetData sheetId="4247" refreshError="1"/>
      <sheetData sheetId="4248" refreshError="1"/>
      <sheetData sheetId="4249" refreshError="1"/>
      <sheetData sheetId="4250" refreshError="1"/>
      <sheetData sheetId="4251" refreshError="1"/>
      <sheetData sheetId="4252" refreshError="1"/>
      <sheetData sheetId="4253" refreshError="1"/>
      <sheetData sheetId="4254" refreshError="1"/>
      <sheetData sheetId="4255" refreshError="1"/>
      <sheetData sheetId="4256" refreshError="1"/>
      <sheetData sheetId="4257" refreshError="1"/>
      <sheetData sheetId="4258" refreshError="1"/>
      <sheetData sheetId="4259" refreshError="1"/>
      <sheetData sheetId="4260" refreshError="1"/>
      <sheetData sheetId="4261" refreshError="1"/>
      <sheetData sheetId="4262" refreshError="1"/>
      <sheetData sheetId="4263" refreshError="1"/>
      <sheetData sheetId="4264" refreshError="1"/>
      <sheetData sheetId="4265" refreshError="1"/>
      <sheetData sheetId="4266" refreshError="1"/>
      <sheetData sheetId="4267" refreshError="1"/>
      <sheetData sheetId="4268" refreshError="1"/>
      <sheetData sheetId="4269" refreshError="1"/>
      <sheetData sheetId="4270" refreshError="1"/>
      <sheetData sheetId="4271" refreshError="1"/>
      <sheetData sheetId="4272" refreshError="1"/>
      <sheetData sheetId="4273" refreshError="1"/>
      <sheetData sheetId="4274" refreshError="1"/>
      <sheetData sheetId="4275" refreshError="1"/>
      <sheetData sheetId="4276" refreshError="1"/>
      <sheetData sheetId="4277" refreshError="1"/>
      <sheetData sheetId="4278" refreshError="1"/>
      <sheetData sheetId="4279" refreshError="1"/>
      <sheetData sheetId="4280" refreshError="1"/>
      <sheetData sheetId="4281" refreshError="1"/>
      <sheetData sheetId="4282" refreshError="1"/>
      <sheetData sheetId="4283" refreshError="1"/>
      <sheetData sheetId="4284" refreshError="1"/>
      <sheetData sheetId="4285" refreshError="1"/>
      <sheetData sheetId="4286" refreshError="1"/>
      <sheetData sheetId="4287" refreshError="1"/>
      <sheetData sheetId="4288" refreshError="1"/>
      <sheetData sheetId="4289" refreshError="1"/>
      <sheetData sheetId="4290" refreshError="1"/>
      <sheetData sheetId="4291" refreshError="1"/>
      <sheetData sheetId="4292" refreshError="1"/>
      <sheetData sheetId="4293" refreshError="1"/>
      <sheetData sheetId="4294" refreshError="1"/>
      <sheetData sheetId="4295" refreshError="1"/>
      <sheetData sheetId="4296" refreshError="1"/>
      <sheetData sheetId="4297"/>
      <sheetData sheetId="4298"/>
      <sheetData sheetId="4299" refreshError="1"/>
      <sheetData sheetId="4300" refreshError="1"/>
      <sheetData sheetId="4301" refreshError="1"/>
      <sheetData sheetId="4302" refreshError="1"/>
      <sheetData sheetId="4303" refreshError="1"/>
      <sheetData sheetId="4304" refreshError="1"/>
      <sheetData sheetId="4305"/>
      <sheetData sheetId="4306"/>
      <sheetData sheetId="4307"/>
      <sheetData sheetId="4308" refreshError="1"/>
      <sheetData sheetId="4309" refreshError="1"/>
      <sheetData sheetId="4310" refreshError="1"/>
      <sheetData sheetId="4311" refreshError="1"/>
      <sheetData sheetId="4312" refreshError="1"/>
      <sheetData sheetId="4313" refreshError="1"/>
      <sheetData sheetId="4314" refreshError="1"/>
      <sheetData sheetId="4315" refreshError="1"/>
      <sheetData sheetId="4316" refreshError="1"/>
      <sheetData sheetId="4317" refreshError="1"/>
      <sheetData sheetId="4318" refreshError="1"/>
      <sheetData sheetId="4319"/>
      <sheetData sheetId="4320">
        <row r="52">
          <cell r="B52" t="str">
            <v>ANTICIPO</v>
          </cell>
        </row>
      </sheetData>
      <sheetData sheetId="4321"/>
      <sheetData sheetId="4322"/>
      <sheetData sheetId="4323"/>
      <sheetData sheetId="4324"/>
      <sheetData sheetId="4325"/>
      <sheetData sheetId="4326"/>
      <sheetData sheetId="4327"/>
      <sheetData sheetId="4328"/>
      <sheetData sheetId="4329"/>
      <sheetData sheetId="4330"/>
      <sheetData sheetId="4331"/>
      <sheetData sheetId="4332"/>
      <sheetData sheetId="4333"/>
      <sheetData sheetId="4334"/>
      <sheetData sheetId="4335"/>
      <sheetData sheetId="4336"/>
      <sheetData sheetId="4337"/>
      <sheetData sheetId="4338"/>
      <sheetData sheetId="4339"/>
      <sheetData sheetId="4340"/>
      <sheetData sheetId="4341" refreshError="1"/>
      <sheetData sheetId="4342" refreshError="1"/>
      <sheetData sheetId="4343" refreshError="1"/>
      <sheetData sheetId="4344" refreshError="1"/>
      <sheetData sheetId="4345" refreshError="1"/>
      <sheetData sheetId="4346" refreshError="1"/>
      <sheetData sheetId="4347" refreshError="1"/>
      <sheetData sheetId="4348" refreshError="1"/>
      <sheetData sheetId="4349" refreshError="1"/>
      <sheetData sheetId="4350" refreshError="1"/>
      <sheetData sheetId="4351" refreshError="1"/>
      <sheetData sheetId="4352" refreshError="1"/>
      <sheetData sheetId="4353" refreshError="1"/>
      <sheetData sheetId="4354" refreshError="1"/>
      <sheetData sheetId="4355" refreshError="1"/>
      <sheetData sheetId="4356" refreshError="1"/>
      <sheetData sheetId="4357" refreshError="1"/>
      <sheetData sheetId="4358" refreshError="1"/>
      <sheetData sheetId="4359" refreshError="1"/>
      <sheetData sheetId="4360" refreshError="1"/>
      <sheetData sheetId="4361" refreshError="1"/>
      <sheetData sheetId="4362" refreshError="1"/>
      <sheetData sheetId="4363" refreshError="1"/>
      <sheetData sheetId="4364" refreshError="1"/>
      <sheetData sheetId="4365" refreshError="1"/>
      <sheetData sheetId="4366" refreshError="1"/>
      <sheetData sheetId="4367" refreshError="1"/>
      <sheetData sheetId="4368" refreshError="1"/>
      <sheetData sheetId="4369" refreshError="1"/>
      <sheetData sheetId="4370" refreshError="1"/>
      <sheetData sheetId="4371" refreshError="1"/>
      <sheetData sheetId="4372" refreshError="1"/>
      <sheetData sheetId="4373" refreshError="1"/>
      <sheetData sheetId="4374" refreshError="1"/>
      <sheetData sheetId="4375" refreshError="1"/>
      <sheetData sheetId="4376" refreshError="1"/>
      <sheetData sheetId="4377" refreshError="1"/>
      <sheetData sheetId="4378" refreshError="1"/>
      <sheetData sheetId="4379" refreshError="1"/>
      <sheetData sheetId="4380" refreshError="1"/>
      <sheetData sheetId="4381" refreshError="1"/>
      <sheetData sheetId="4382" refreshError="1"/>
      <sheetData sheetId="4383" refreshError="1"/>
      <sheetData sheetId="4384" refreshError="1"/>
      <sheetData sheetId="4385" refreshError="1"/>
      <sheetData sheetId="4386" refreshError="1"/>
      <sheetData sheetId="4387" refreshError="1"/>
      <sheetData sheetId="4388" refreshError="1"/>
      <sheetData sheetId="4389" refreshError="1"/>
      <sheetData sheetId="4390" refreshError="1"/>
      <sheetData sheetId="4391" refreshError="1"/>
      <sheetData sheetId="4392" refreshError="1"/>
      <sheetData sheetId="4393" refreshError="1"/>
      <sheetData sheetId="4394" refreshError="1"/>
      <sheetData sheetId="4395" refreshError="1"/>
      <sheetData sheetId="4396" refreshError="1"/>
      <sheetData sheetId="4397" refreshError="1"/>
      <sheetData sheetId="4398" refreshError="1"/>
      <sheetData sheetId="4399" refreshError="1"/>
      <sheetData sheetId="4400" refreshError="1"/>
      <sheetData sheetId="4401" refreshError="1"/>
      <sheetData sheetId="4402" refreshError="1"/>
      <sheetData sheetId="4403" refreshError="1"/>
      <sheetData sheetId="4404" refreshError="1"/>
      <sheetData sheetId="4405" refreshError="1"/>
      <sheetData sheetId="4406" refreshError="1"/>
      <sheetData sheetId="4407" refreshError="1"/>
      <sheetData sheetId="4408" refreshError="1"/>
      <sheetData sheetId="4409" refreshError="1"/>
      <sheetData sheetId="4410" refreshError="1"/>
      <sheetData sheetId="4411" refreshError="1"/>
      <sheetData sheetId="4412" refreshError="1"/>
      <sheetData sheetId="4413" refreshError="1"/>
      <sheetData sheetId="4414" refreshError="1"/>
      <sheetData sheetId="4415" refreshError="1"/>
      <sheetData sheetId="4416" refreshError="1"/>
      <sheetData sheetId="4417" refreshError="1"/>
      <sheetData sheetId="4418" refreshError="1"/>
      <sheetData sheetId="4419" refreshError="1"/>
      <sheetData sheetId="4420" refreshError="1"/>
      <sheetData sheetId="4421" refreshError="1"/>
      <sheetData sheetId="4422" refreshError="1"/>
      <sheetData sheetId="4423" refreshError="1"/>
      <sheetData sheetId="4424" refreshError="1"/>
      <sheetData sheetId="4425" refreshError="1"/>
      <sheetData sheetId="4426" refreshError="1"/>
      <sheetData sheetId="4427" refreshError="1"/>
      <sheetData sheetId="4428" refreshError="1"/>
      <sheetData sheetId="4429" refreshError="1"/>
      <sheetData sheetId="4430" refreshError="1"/>
      <sheetData sheetId="4431" refreshError="1"/>
      <sheetData sheetId="4432" refreshError="1"/>
      <sheetData sheetId="4433" refreshError="1"/>
      <sheetData sheetId="4434" refreshError="1"/>
      <sheetData sheetId="4435" refreshError="1"/>
      <sheetData sheetId="4436" refreshError="1"/>
      <sheetData sheetId="4437" refreshError="1"/>
      <sheetData sheetId="4438" refreshError="1"/>
      <sheetData sheetId="4439" refreshError="1"/>
      <sheetData sheetId="4440" refreshError="1"/>
      <sheetData sheetId="4441" refreshError="1"/>
      <sheetData sheetId="4442" refreshError="1"/>
      <sheetData sheetId="4443" refreshError="1"/>
      <sheetData sheetId="4444" refreshError="1"/>
      <sheetData sheetId="4445" refreshError="1"/>
      <sheetData sheetId="4446" refreshError="1"/>
      <sheetData sheetId="4447" refreshError="1"/>
      <sheetData sheetId="4448" refreshError="1"/>
      <sheetData sheetId="4449" refreshError="1"/>
      <sheetData sheetId="4450" refreshError="1"/>
      <sheetData sheetId="4451" refreshError="1"/>
      <sheetData sheetId="4452" refreshError="1"/>
      <sheetData sheetId="4453" refreshError="1"/>
      <sheetData sheetId="4454" refreshError="1"/>
      <sheetData sheetId="4455" refreshError="1"/>
      <sheetData sheetId="4456" refreshError="1"/>
      <sheetData sheetId="4457" refreshError="1"/>
      <sheetData sheetId="4458" refreshError="1"/>
      <sheetData sheetId="4459" refreshError="1"/>
      <sheetData sheetId="4460" refreshError="1"/>
      <sheetData sheetId="4461" refreshError="1"/>
      <sheetData sheetId="4462" refreshError="1"/>
      <sheetData sheetId="4463" refreshError="1"/>
      <sheetData sheetId="4464" refreshError="1"/>
      <sheetData sheetId="4465" refreshError="1"/>
      <sheetData sheetId="4466" refreshError="1"/>
      <sheetData sheetId="4467" refreshError="1"/>
      <sheetData sheetId="4468" refreshError="1"/>
      <sheetData sheetId="4469" refreshError="1"/>
      <sheetData sheetId="4470" refreshError="1"/>
      <sheetData sheetId="4471" refreshError="1"/>
      <sheetData sheetId="4472" refreshError="1"/>
      <sheetData sheetId="4473" refreshError="1"/>
      <sheetData sheetId="4474" refreshError="1"/>
      <sheetData sheetId="4475" refreshError="1"/>
      <sheetData sheetId="4476" refreshError="1"/>
      <sheetData sheetId="4477" refreshError="1"/>
      <sheetData sheetId="4478" refreshError="1"/>
      <sheetData sheetId="4479" refreshError="1"/>
      <sheetData sheetId="4480" refreshError="1"/>
      <sheetData sheetId="4481" refreshError="1"/>
      <sheetData sheetId="4482" refreshError="1"/>
      <sheetData sheetId="4483" refreshError="1"/>
      <sheetData sheetId="4484" refreshError="1"/>
      <sheetData sheetId="4485" refreshError="1"/>
      <sheetData sheetId="4486" refreshError="1"/>
      <sheetData sheetId="4487" refreshError="1"/>
      <sheetData sheetId="4488" refreshError="1"/>
      <sheetData sheetId="4489" refreshError="1"/>
      <sheetData sheetId="4490" refreshError="1"/>
      <sheetData sheetId="4491" refreshError="1"/>
      <sheetData sheetId="4492" refreshError="1"/>
      <sheetData sheetId="4493" refreshError="1"/>
      <sheetData sheetId="4494" refreshError="1"/>
      <sheetData sheetId="4495" refreshError="1"/>
      <sheetData sheetId="4496" refreshError="1"/>
      <sheetData sheetId="4497" refreshError="1"/>
      <sheetData sheetId="4498" refreshError="1"/>
      <sheetData sheetId="4499" refreshError="1"/>
      <sheetData sheetId="4500" refreshError="1"/>
      <sheetData sheetId="4501" refreshError="1"/>
      <sheetData sheetId="4502" refreshError="1"/>
      <sheetData sheetId="4503" refreshError="1"/>
      <sheetData sheetId="4504" refreshError="1"/>
      <sheetData sheetId="4505" refreshError="1"/>
      <sheetData sheetId="4506" refreshError="1"/>
      <sheetData sheetId="4507" refreshError="1"/>
      <sheetData sheetId="4508" refreshError="1"/>
      <sheetData sheetId="4509" refreshError="1"/>
      <sheetData sheetId="4510" refreshError="1"/>
      <sheetData sheetId="4511" refreshError="1"/>
      <sheetData sheetId="4512" refreshError="1"/>
      <sheetData sheetId="4513" refreshError="1"/>
      <sheetData sheetId="4514" refreshError="1"/>
      <sheetData sheetId="4515" refreshError="1"/>
      <sheetData sheetId="4516" refreshError="1"/>
      <sheetData sheetId="4517" refreshError="1"/>
      <sheetData sheetId="4518" refreshError="1"/>
      <sheetData sheetId="4519" refreshError="1"/>
      <sheetData sheetId="4520" refreshError="1"/>
      <sheetData sheetId="4521" refreshError="1"/>
      <sheetData sheetId="4522" refreshError="1"/>
      <sheetData sheetId="4523" refreshError="1"/>
      <sheetData sheetId="4524" refreshError="1"/>
      <sheetData sheetId="4525" refreshError="1"/>
      <sheetData sheetId="4526" refreshError="1"/>
      <sheetData sheetId="4527" refreshError="1"/>
      <sheetData sheetId="4528" refreshError="1"/>
      <sheetData sheetId="4529" refreshError="1"/>
      <sheetData sheetId="4530" refreshError="1"/>
      <sheetData sheetId="4531" refreshError="1"/>
      <sheetData sheetId="4532" refreshError="1"/>
      <sheetData sheetId="4533" refreshError="1"/>
      <sheetData sheetId="4534" refreshError="1"/>
      <sheetData sheetId="4535" refreshError="1"/>
      <sheetData sheetId="4536" refreshError="1"/>
      <sheetData sheetId="4537" refreshError="1"/>
      <sheetData sheetId="4538" refreshError="1"/>
      <sheetData sheetId="4539" refreshError="1"/>
      <sheetData sheetId="4540" refreshError="1"/>
      <sheetData sheetId="4541" refreshError="1"/>
      <sheetData sheetId="4542" refreshError="1"/>
      <sheetData sheetId="4543" refreshError="1"/>
      <sheetData sheetId="4544" refreshError="1"/>
      <sheetData sheetId="4545" refreshError="1"/>
      <sheetData sheetId="4546" refreshError="1"/>
      <sheetData sheetId="4547" refreshError="1"/>
      <sheetData sheetId="4548" refreshError="1"/>
      <sheetData sheetId="4549" refreshError="1"/>
      <sheetData sheetId="4550" refreshError="1"/>
      <sheetData sheetId="4551" refreshError="1"/>
      <sheetData sheetId="4552" refreshError="1"/>
      <sheetData sheetId="4553" refreshError="1"/>
      <sheetData sheetId="4554" refreshError="1"/>
      <sheetData sheetId="4555" refreshError="1"/>
      <sheetData sheetId="4556" refreshError="1"/>
      <sheetData sheetId="4557" refreshError="1"/>
      <sheetData sheetId="4558" refreshError="1"/>
      <sheetData sheetId="4559" refreshError="1"/>
      <sheetData sheetId="4560" refreshError="1"/>
      <sheetData sheetId="4561" refreshError="1"/>
      <sheetData sheetId="4562" refreshError="1"/>
      <sheetData sheetId="4563" refreshError="1"/>
      <sheetData sheetId="4564" refreshError="1"/>
      <sheetData sheetId="4565" refreshError="1"/>
      <sheetData sheetId="4566" refreshError="1"/>
      <sheetData sheetId="4567" refreshError="1"/>
      <sheetData sheetId="4568" refreshError="1"/>
      <sheetData sheetId="4569" refreshError="1"/>
      <sheetData sheetId="4570" refreshError="1"/>
      <sheetData sheetId="4571" refreshError="1"/>
      <sheetData sheetId="4572" refreshError="1"/>
      <sheetData sheetId="4573" refreshError="1"/>
      <sheetData sheetId="4574" refreshError="1"/>
      <sheetData sheetId="4575">
        <row r="4">
          <cell r="E4" t="str">
            <v>GUPCO</v>
          </cell>
        </row>
      </sheetData>
      <sheetData sheetId="4576"/>
      <sheetData sheetId="4577"/>
      <sheetData sheetId="4578"/>
      <sheetData sheetId="4579" refreshError="1"/>
      <sheetData sheetId="4580" refreshError="1"/>
      <sheetData sheetId="4581" refreshError="1"/>
      <sheetData sheetId="4582" refreshError="1"/>
      <sheetData sheetId="4583" refreshError="1"/>
      <sheetData sheetId="4584" refreshError="1"/>
      <sheetData sheetId="4585"/>
      <sheetData sheetId="4586"/>
      <sheetData sheetId="4587" refreshError="1"/>
      <sheetData sheetId="4588"/>
      <sheetData sheetId="4589"/>
      <sheetData sheetId="4590"/>
      <sheetData sheetId="4591"/>
      <sheetData sheetId="4592"/>
      <sheetData sheetId="4593"/>
      <sheetData sheetId="4594"/>
      <sheetData sheetId="4595"/>
      <sheetData sheetId="4596"/>
      <sheetData sheetId="4597" refreshError="1"/>
      <sheetData sheetId="4598" refreshError="1"/>
      <sheetData sheetId="4599" refreshError="1"/>
      <sheetData sheetId="4600">
        <row r="2">
          <cell r="A2" t="str">
            <v>(ºF)</v>
          </cell>
        </row>
      </sheetData>
      <sheetData sheetId="4601"/>
      <sheetData sheetId="4602" refreshError="1"/>
      <sheetData sheetId="4603" refreshError="1"/>
      <sheetData sheetId="4604" refreshError="1"/>
      <sheetData sheetId="4605" refreshError="1"/>
      <sheetData sheetId="4606" refreshError="1"/>
      <sheetData sheetId="4607" refreshError="1"/>
      <sheetData sheetId="4608" refreshError="1"/>
      <sheetData sheetId="4609" refreshError="1"/>
      <sheetData sheetId="4610" refreshError="1"/>
      <sheetData sheetId="4611" refreshError="1"/>
      <sheetData sheetId="4612"/>
      <sheetData sheetId="4613"/>
      <sheetData sheetId="4614" refreshError="1"/>
      <sheetData sheetId="4615" refreshError="1"/>
      <sheetData sheetId="4616"/>
      <sheetData sheetId="4617" refreshError="1"/>
      <sheetData sheetId="4618" refreshError="1"/>
      <sheetData sheetId="4619"/>
      <sheetData sheetId="4620" refreshError="1"/>
      <sheetData sheetId="4621"/>
      <sheetData sheetId="4622"/>
      <sheetData sheetId="4623"/>
      <sheetData sheetId="4624"/>
      <sheetData sheetId="4625"/>
      <sheetData sheetId="4626"/>
      <sheetData sheetId="4627" refreshError="1"/>
      <sheetData sheetId="4628"/>
      <sheetData sheetId="4629" refreshError="1"/>
      <sheetData sheetId="4630"/>
      <sheetData sheetId="4631" refreshError="1"/>
      <sheetData sheetId="4632" refreshError="1"/>
      <sheetData sheetId="4633" refreshError="1"/>
      <sheetData sheetId="4634"/>
      <sheetData sheetId="4635"/>
      <sheetData sheetId="4636"/>
      <sheetData sheetId="4637"/>
      <sheetData sheetId="4638"/>
      <sheetData sheetId="4639"/>
      <sheetData sheetId="4640" refreshError="1"/>
      <sheetData sheetId="4641" refreshError="1"/>
      <sheetData sheetId="4642" refreshError="1"/>
      <sheetData sheetId="4643" refreshError="1"/>
      <sheetData sheetId="4644" refreshError="1"/>
      <sheetData sheetId="4645" refreshError="1"/>
      <sheetData sheetId="4646" refreshError="1"/>
      <sheetData sheetId="4647" refreshError="1"/>
      <sheetData sheetId="4648" refreshError="1"/>
      <sheetData sheetId="4649" refreshError="1"/>
      <sheetData sheetId="4650" refreshError="1"/>
      <sheetData sheetId="4651" refreshError="1"/>
      <sheetData sheetId="4652" refreshError="1"/>
      <sheetData sheetId="4653" refreshError="1"/>
      <sheetData sheetId="4654" refreshError="1"/>
      <sheetData sheetId="4655" refreshError="1"/>
      <sheetData sheetId="4656"/>
      <sheetData sheetId="4657"/>
      <sheetData sheetId="4658"/>
      <sheetData sheetId="4659"/>
      <sheetData sheetId="4660"/>
      <sheetData sheetId="4661"/>
      <sheetData sheetId="4662"/>
      <sheetData sheetId="4663"/>
      <sheetData sheetId="4664"/>
      <sheetData sheetId="4665"/>
      <sheetData sheetId="4666"/>
      <sheetData sheetId="4667"/>
      <sheetData sheetId="4668"/>
      <sheetData sheetId="4669"/>
      <sheetData sheetId="4670"/>
      <sheetData sheetId="4671"/>
      <sheetData sheetId="4672"/>
      <sheetData sheetId="4673"/>
      <sheetData sheetId="4674"/>
      <sheetData sheetId="4675"/>
      <sheetData sheetId="4676"/>
      <sheetData sheetId="4677"/>
      <sheetData sheetId="4678"/>
      <sheetData sheetId="4679"/>
      <sheetData sheetId="4680"/>
      <sheetData sheetId="4681" refreshError="1"/>
      <sheetData sheetId="4682" refreshError="1"/>
      <sheetData sheetId="4683" refreshError="1"/>
      <sheetData sheetId="4684" refreshError="1"/>
      <sheetData sheetId="4685" refreshError="1"/>
      <sheetData sheetId="4686" refreshError="1"/>
      <sheetData sheetId="4687" refreshError="1"/>
      <sheetData sheetId="4688" refreshError="1"/>
      <sheetData sheetId="4689" refreshError="1"/>
      <sheetData sheetId="4690" refreshError="1"/>
      <sheetData sheetId="4691"/>
      <sheetData sheetId="4692"/>
      <sheetData sheetId="4693"/>
      <sheetData sheetId="4694"/>
      <sheetData sheetId="4695"/>
      <sheetData sheetId="4696"/>
      <sheetData sheetId="4697"/>
      <sheetData sheetId="4698"/>
      <sheetData sheetId="4699"/>
      <sheetData sheetId="4700"/>
      <sheetData sheetId="4701" refreshError="1"/>
      <sheetData sheetId="4702" refreshError="1"/>
      <sheetData sheetId="4703" refreshError="1"/>
      <sheetData sheetId="4704" refreshError="1"/>
      <sheetData sheetId="4705" refreshError="1"/>
      <sheetData sheetId="4706" refreshError="1"/>
      <sheetData sheetId="4707" refreshError="1"/>
      <sheetData sheetId="4708"/>
      <sheetData sheetId="4709"/>
      <sheetData sheetId="4710"/>
      <sheetData sheetId="4711"/>
      <sheetData sheetId="4712"/>
      <sheetData sheetId="4713"/>
      <sheetData sheetId="4714"/>
      <sheetData sheetId="4715"/>
      <sheetData sheetId="4716"/>
      <sheetData sheetId="4717"/>
      <sheetData sheetId="4718"/>
      <sheetData sheetId="4719" refreshError="1"/>
      <sheetData sheetId="4720" refreshError="1"/>
      <sheetData sheetId="4721" refreshError="1"/>
      <sheetData sheetId="4722" refreshError="1"/>
      <sheetData sheetId="4723" refreshError="1"/>
      <sheetData sheetId="4724"/>
      <sheetData sheetId="4725"/>
      <sheetData sheetId="4726" refreshError="1"/>
      <sheetData sheetId="4727"/>
      <sheetData sheetId="4728">
        <row r="4">
          <cell r="B4">
            <v>39886</v>
          </cell>
        </row>
      </sheetData>
      <sheetData sheetId="4729"/>
      <sheetData sheetId="4730"/>
      <sheetData sheetId="4731"/>
      <sheetData sheetId="4732"/>
      <sheetData sheetId="4733"/>
      <sheetData sheetId="4734"/>
      <sheetData sheetId="4735">
        <row r="4">
          <cell r="B4">
            <v>39886</v>
          </cell>
        </row>
      </sheetData>
      <sheetData sheetId="4736"/>
      <sheetData sheetId="4737"/>
      <sheetData sheetId="4738"/>
      <sheetData sheetId="4739"/>
      <sheetData sheetId="4740"/>
      <sheetData sheetId="4741"/>
      <sheetData sheetId="4742"/>
      <sheetData sheetId="4743"/>
      <sheetData sheetId="4744"/>
      <sheetData sheetId="4745"/>
      <sheetData sheetId="4746"/>
      <sheetData sheetId="4747"/>
      <sheetData sheetId="4748"/>
      <sheetData sheetId="4749"/>
      <sheetData sheetId="4750"/>
      <sheetData sheetId="4751"/>
      <sheetData sheetId="4752"/>
      <sheetData sheetId="4753"/>
      <sheetData sheetId="4754"/>
      <sheetData sheetId="4755"/>
      <sheetData sheetId="4756"/>
      <sheetData sheetId="4757"/>
      <sheetData sheetId="4758"/>
      <sheetData sheetId="4759"/>
      <sheetData sheetId="4760"/>
      <sheetData sheetId="4761"/>
      <sheetData sheetId="4762" refreshError="1"/>
      <sheetData sheetId="4763" refreshError="1"/>
      <sheetData sheetId="4764"/>
      <sheetData sheetId="4765"/>
      <sheetData sheetId="4766"/>
      <sheetData sheetId="4767"/>
      <sheetData sheetId="4768"/>
      <sheetData sheetId="4769"/>
      <sheetData sheetId="4770"/>
      <sheetData sheetId="4771"/>
      <sheetData sheetId="4772"/>
      <sheetData sheetId="4773"/>
      <sheetData sheetId="4774"/>
      <sheetData sheetId="4775"/>
      <sheetData sheetId="4776"/>
      <sheetData sheetId="4777"/>
      <sheetData sheetId="4778"/>
      <sheetData sheetId="4779"/>
      <sheetData sheetId="4780"/>
      <sheetData sheetId="4781"/>
      <sheetData sheetId="4782"/>
      <sheetData sheetId="4783"/>
      <sheetData sheetId="4784"/>
      <sheetData sheetId="4785" refreshError="1"/>
      <sheetData sheetId="4786"/>
      <sheetData sheetId="4787"/>
      <sheetData sheetId="4788"/>
      <sheetData sheetId="4789" refreshError="1"/>
      <sheetData sheetId="4790"/>
      <sheetData sheetId="4791" refreshError="1"/>
      <sheetData sheetId="4792" refreshError="1"/>
      <sheetData sheetId="4793" refreshError="1"/>
      <sheetData sheetId="4794" refreshError="1"/>
      <sheetData sheetId="4795" refreshError="1"/>
      <sheetData sheetId="4796" refreshError="1"/>
      <sheetData sheetId="4797" refreshError="1"/>
      <sheetData sheetId="4798" refreshError="1"/>
      <sheetData sheetId="4799" refreshError="1"/>
      <sheetData sheetId="4800" refreshError="1"/>
      <sheetData sheetId="4801" refreshError="1"/>
      <sheetData sheetId="4802" refreshError="1"/>
      <sheetData sheetId="4803" refreshError="1"/>
      <sheetData sheetId="4804" refreshError="1"/>
      <sheetData sheetId="4805" refreshError="1"/>
      <sheetData sheetId="4806" refreshError="1"/>
      <sheetData sheetId="4807" refreshError="1"/>
      <sheetData sheetId="4808" refreshError="1"/>
      <sheetData sheetId="4809" refreshError="1"/>
      <sheetData sheetId="4810" refreshError="1"/>
      <sheetData sheetId="4811" refreshError="1"/>
      <sheetData sheetId="4812" refreshError="1"/>
      <sheetData sheetId="4813" refreshError="1"/>
      <sheetData sheetId="4814" refreshError="1"/>
      <sheetData sheetId="4815" refreshError="1"/>
      <sheetData sheetId="4816" refreshError="1"/>
      <sheetData sheetId="4817" refreshError="1"/>
      <sheetData sheetId="4818" refreshError="1"/>
      <sheetData sheetId="4819" refreshError="1"/>
      <sheetData sheetId="4820" refreshError="1"/>
      <sheetData sheetId="4821" refreshError="1"/>
      <sheetData sheetId="4822" refreshError="1"/>
      <sheetData sheetId="4823" refreshError="1"/>
      <sheetData sheetId="4824" refreshError="1"/>
      <sheetData sheetId="4825" refreshError="1"/>
      <sheetData sheetId="4826" refreshError="1"/>
      <sheetData sheetId="4827" refreshError="1"/>
      <sheetData sheetId="4828" refreshError="1"/>
      <sheetData sheetId="4829" refreshError="1"/>
      <sheetData sheetId="4830" refreshError="1"/>
      <sheetData sheetId="4831" refreshError="1"/>
      <sheetData sheetId="4832" refreshError="1"/>
      <sheetData sheetId="4833" refreshError="1"/>
      <sheetData sheetId="4834" refreshError="1"/>
      <sheetData sheetId="4835" refreshError="1"/>
      <sheetData sheetId="4836" refreshError="1"/>
      <sheetData sheetId="4837" refreshError="1"/>
      <sheetData sheetId="4838" refreshError="1"/>
      <sheetData sheetId="4839" refreshError="1"/>
      <sheetData sheetId="4840" refreshError="1"/>
      <sheetData sheetId="4841" refreshError="1"/>
      <sheetData sheetId="4842" refreshError="1"/>
      <sheetData sheetId="4843" refreshError="1"/>
      <sheetData sheetId="4844" refreshError="1"/>
      <sheetData sheetId="4845" refreshError="1"/>
      <sheetData sheetId="4846" refreshError="1"/>
      <sheetData sheetId="4847" refreshError="1"/>
      <sheetData sheetId="4848" refreshError="1"/>
      <sheetData sheetId="4849" refreshError="1"/>
      <sheetData sheetId="4850" refreshError="1"/>
      <sheetData sheetId="4851" refreshError="1"/>
      <sheetData sheetId="4852" refreshError="1"/>
      <sheetData sheetId="4853" refreshError="1"/>
      <sheetData sheetId="4854" refreshError="1"/>
      <sheetData sheetId="4855" refreshError="1"/>
      <sheetData sheetId="4856" refreshError="1"/>
      <sheetData sheetId="4857" refreshError="1"/>
      <sheetData sheetId="4858" refreshError="1"/>
      <sheetData sheetId="4859" refreshError="1"/>
      <sheetData sheetId="4860" refreshError="1"/>
      <sheetData sheetId="4861" refreshError="1"/>
      <sheetData sheetId="4862" refreshError="1"/>
      <sheetData sheetId="4863" refreshError="1"/>
      <sheetData sheetId="4864"/>
      <sheetData sheetId="4865"/>
      <sheetData sheetId="4866"/>
      <sheetData sheetId="4867"/>
      <sheetData sheetId="4868">
        <row r="4">
          <cell r="E4" t="str">
            <v>GUPCO</v>
          </cell>
        </row>
      </sheetData>
      <sheetData sheetId="4869"/>
      <sheetData sheetId="4870"/>
      <sheetData sheetId="4871"/>
      <sheetData sheetId="4872"/>
      <sheetData sheetId="4873"/>
      <sheetData sheetId="4874" refreshError="1"/>
      <sheetData sheetId="4875"/>
      <sheetData sheetId="4876" refreshError="1"/>
      <sheetData sheetId="4877"/>
      <sheetData sheetId="4878" refreshError="1"/>
      <sheetData sheetId="4879" refreshError="1"/>
      <sheetData sheetId="4880" refreshError="1"/>
      <sheetData sheetId="4881" refreshError="1"/>
      <sheetData sheetId="4882"/>
      <sheetData sheetId="4883"/>
      <sheetData sheetId="4884"/>
      <sheetData sheetId="4885"/>
      <sheetData sheetId="4886"/>
      <sheetData sheetId="4887" refreshError="1"/>
      <sheetData sheetId="4888" refreshError="1"/>
      <sheetData sheetId="4889" refreshError="1"/>
      <sheetData sheetId="4890" refreshError="1"/>
      <sheetData sheetId="4891"/>
      <sheetData sheetId="4892" refreshError="1"/>
      <sheetData sheetId="4893" refreshError="1"/>
      <sheetData sheetId="4894" refreshError="1"/>
      <sheetData sheetId="4895"/>
      <sheetData sheetId="4896"/>
      <sheetData sheetId="4897" refreshError="1"/>
      <sheetData sheetId="4898" refreshError="1"/>
      <sheetData sheetId="4899" refreshError="1"/>
      <sheetData sheetId="4900" refreshError="1"/>
      <sheetData sheetId="4901" refreshError="1"/>
      <sheetData sheetId="4902" refreshError="1"/>
      <sheetData sheetId="4903" refreshError="1"/>
      <sheetData sheetId="4904" refreshError="1"/>
      <sheetData sheetId="4905" refreshError="1"/>
      <sheetData sheetId="4906" refreshError="1"/>
      <sheetData sheetId="4907" refreshError="1"/>
      <sheetData sheetId="4908" refreshError="1"/>
      <sheetData sheetId="4909" refreshError="1"/>
      <sheetData sheetId="4910" refreshError="1"/>
      <sheetData sheetId="4911" refreshError="1"/>
      <sheetData sheetId="4912" refreshError="1"/>
      <sheetData sheetId="4913" refreshError="1"/>
      <sheetData sheetId="4914" refreshError="1"/>
      <sheetData sheetId="4915" refreshError="1"/>
      <sheetData sheetId="4916" refreshError="1"/>
      <sheetData sheetId="4917" refreshError="1"/>
      <sheetData sheetId="4918" refreshError="1"/>
      <sheetData sheetId="4919" refreshError="1"/>
      <sheetData sheetId="4920" refreshError="1"/>
      <sheetData sheetId="4921" refreshError="1"/>
      <sheetData sheetId="4922" refreshError="1"/>
      <sheetData sheetId="4923" refreshError="1"/>
      <sheetData sheetId="4924" refreshError="1"/>
      <sheetData sheetId="4925" refreshError="1"/>
      <sheetData sheetId="4926" refreshError="1"/>
      <sheetData sheetId="4927" refreshError="1"/>
      <sheetData sheetId="4928" refreshError="1"/>
      <sheetData sheetId="4929" refreshError="1"/>
      <sheetData sheetId="4930" refreshError="1"/>
      <sheetData sheetId="4931" refreshError="1"/>
      <sheetData sheetId="4932" refreshError="1"/>
      <sheetData sheetId="4933" refreshError="1"/>
      <sheetData sheetId="4934" refreshError="1"/>
      <sheetData sheetId="4935" refreshError="1"/>
      <sheetData sheetId="4936" refreshError="1"/>
      <sheetData sheetId="4937" refreshError="1"/>
      <sheetData sheetId="4938" refreshError="1"/>
      <sheetData sheetId="4939" refreshError="1"/>
      <sheetData sheetId="4940" refreshError="1"/>
      <sheetData sheetId="4941" refreshError="1"/>
      <sheetData sheetId="4942" refreshError="1"/>
      <sheetData sheetId="4943" refreshError="1"/>
      <sheetData sheetId="4944" refreshError="1"/>
      <sheetData sheetId="4945" refreshError="1"/>
      <sheetData sheetId="4946" refreshError="1"/>
      <sheetData sheetId="4947" refreshError="1"/>
      <sheetData sheetId="4948" refreshError="1"/>
      <sheetData sheetId="4949" refreshError="1"/>
      <sheetData sheetId="4950" refreshError="1"/>
      <sheetData sheetId="4951" refreshError="1"/>
      <sheetData sheetId="4952" refreshError="1"/>
      <sheetData sheetId="4953" refreshError="1"/>
      <sheetData sheetId="4954" refreshError="1"/>
      <sheetData sheetId="4955" refreshError="1"/>
      <sheetData sheetId="4956" refreshError="1"/>
      <sheetData sheetId="4957" refreshError="1"/>
      <sheetData sheetId="4958" refreshError="1"/>
      <sheetData sheetId="4959" refreshError="1"/>
      <sheetData sheetId="4960" refreshError="1"/>
      <sheetData sheetId="4961" refreshError="1"/>
      <sheetData sheetId="4962" refreshError="1"/>
      <sheetData sheetId="4963" refreshError="1"/>
      <sheetData sheetId="4964" refreshError="1"/>
      <sheetData sheetId="4965" refreshError="1"/>
      <sheetData sheetId="4966" refreshError="1"/>
      <sheetData sheetId="4967" refreshError="1"/>
      <sheetData sheetId="4968" refreshError="1"/>
      <sheetData sheetId="4969" refreshError="1"/>
      <sheetData sheetId="4970" refreshError="1"/>
      <sheetData sheetId="4971" refreshError="1"/>
      <sheetData sheetId="4972" refreshError="1"/>
      <sheetData sheetId="4973" refreshError="1"/>
      <sheetData sheetId="4974" refreshError="1"/>
      <sheetData sheetId="4975" refreshError="1"/>
      <sheetData sheetId="4976" refreshError="1"/>
      <sheetData sheetId="4977" refreshError="1"/>
      <sheetData sheetId="4978" refreshError="1"/>
      <sheetData sheetId="4979" refreshError="1"/>
      <sheetData sheetId="4980" refreshError="1"/>
      <sheetData sheetId="4981" refreshError="1"/>
      <sheetData sheetId="4982" refreshError="1"/>
      <sheetData sheetId="4983" refreshError="1"/>
      <sheetData sheetId="4984" refreshError="1"/>
      <sheetData sheetId="4985" refreshError="1"/>
      <sheetData sheetId="4986" refreshError="1"/>
      <sheetData sheetId="4987" refreshError="1"/>
      <sheetData sheetId="4988" refreshError="1"/>
      <sheetData sheetId="4989" refreshError="1"/>
      <sheetData sheetId="4990" refreshError="1"/>
      <sheetData sheetId="4991" refreshError="1"/>
      <sheetData sheetId="4992" refreshError="1"/>
      <sheetData sheetId="4993" refreshError="1"/>
      <sheetData sheetId="4994" refreshError="1"/>
      <sheetData sheetId="4995" refreshError="1"/>
      <sheetData sheetId="4996" refreshError="1"/>
      <sheetData sheetId="4997" refreshError="1"/>
      <sheetData sheetId="4998" refreshError="1"/>
      <sheetData sheetId="4999" refreshError="1"/>
      <sheetData sheetId="5000" refreshError="1"/>
      <sheetData sheetId="5001" refreshError="1"/>
      <sheetData sheetId="5002" refreshError="1"/>
      <sheetData sheetId="5003" refreshError="1"/>
      <sheetData sheetId="5004" refreshError="1"/>
      <sheetData sheetId="5005" refreshError="1"/>
      <sheetData sheetId="5006" refreshError="1"/>
      <sheetData sheetId="5007" refreshError="1"/>
      <sheetData sheetId="5008"/>
      <sheetData sheetId="5009"/>
      <sheetData sheetId="5010"/>
      <sheetData sheetId="5011"/>
      <sheetData sheetId="5012"/>
      <sheetData sheetId="5013"/>
      <sheetData sheetId="5014"/>
      <sheetData sheetId="5015"/>
      <sheetData sheetId="5016"/>
      <sheetData sheetId="5017"/>
      <sheetData sheetId="5018"/>
      <sheetData sheetId="5019"/>
      <sheetData sheetId="5020"/>
      <sheetData sheetId="5021"/>
      <sheetData sheetId="5022" refreshError="1"/>
      <sheetData sheetId="5023"/>
      <sheetData sheetId="5024" refreshError="1"/>
      <sheetData sheetId="5025"/>
      <sheetData sheetId="5026" refreshError="1"/>
      <sheetData sheetId="5027" refreshError="1"/>
      <sheetData sheetId="5028" refreshError="1"/>
      <sheetData sheetId="5029" refreshError="1"/>
      <sheetData sheetId="5030" refreshError="1"/>
      <sheetData sheetId="5031" refreshError="1"/>
      <sheetData sheetId="5032" refreshError="1"/>
      <sheetData sheetId="5033" refreshError="1"/>
      <sheetData sheetId="5034" refreshError="1"/>
      <sheetData sheetId="5035" refreshError="1"/>
      <sheetData sheetId="5036" refreshError="1"/>
      <sheetData sheetId="5037" refreshError="1"/>
      <sheetData sheetId="5038" refreshError="1"/>
      <sheetData sheetId="5039" refreshError="1"/>
      <sheetData sheetId="5040"/>
      <sheetData sheetId="5041"/>
      <sheetData sheetId="5042"/>
      <sheetData sheetId="5043" refreshError="1"/>
      <sheetData sheetId="5044" refreshError="1"/>
      <sheetData sheetId="5045" refreshError="1"/>
      <sheetData sheetId="5046" refreshError="1"/>
      <sheetData sheetId="5047" refreshError="1"/>
      <sheetData sheetId="5048" refreshError="1"/>
      <sheetData sheetId="5049" refreshError="1"/>
      <sheetData sheetId="5050" refreshError="1"/>
      <sheetData sheetId="5051" refreshError="1"/>
      <sheetData sheetId="5052" refreshError="1"/>
      <sheetData sheetId="5053"/>
      <sheetData sheetId="5054"/>
      <sheetData sheetId="5055"/>
      <sheetData sheetId="5056"/>
      <sheetData sheetId="5057"/>
      <sheetData sheetId="5058"/>
      <sheetData sheetId="5059"/>
      <sheetData sheetId="5060"/>
      <sheetData sheetId="5061"/>
      <sheetData sheetId="5062"/>
      <sheetData sheetId="5063"/>
      <sheetData sheetId="5064"/>
      <sheetData sheetId="5065"/>
      <sheetData sheetId="5066"/>
      <sheetData sheetId="5067"/>
      <sheetData sheetId="5068"/>
      <sheetData sheetId="5069"/>
      <sheetData sheetId="5070"/>
      <sheetData sheetId="5071"/>
      <sheetData sheetId="5072"/>
      <sheetData sheetId="5073"/>
      <sheetData sheetId="5074"/>
      <sheetData sheetId="5075"/>
      <sheetData sheetId="5076"/>
      <sheetData sheetId="5077"/>
      <sheetData sheetId="5078"/>
      <sheetData sheetId="5079"/>
      <sheetData sheetId="5080"/>
      <sheetData sheetId="5081" refreshError="1"/>
      <sheetData sheetId="5082"/>
      <sheetData sheetId="5083"/>
      <sheetData sheetId="5084"/>
      <sheetData sheetId="5085"/>
      <sheetData sheetId="5086"/>
      <sheetData sheetId="5087"/>
      <sheetData sheetId="5088" refreshError="1"/>
      <sheetData sheetId="5089" refreshError="1"/>
      <sheetData sheetId="5090" refreshError="1"/>
      <sheetData sheetId="5091" refreshError="1"/>
      <sheetData sheetId="5092" refreshError="1"/>
      <sheetData sheetId="5093" refreshError="1"/>
      <sheetData sheetId="5094" refreshError="1"/>
      <sheetData sheetId="5095" refreshError="1"/>
      <sheetData sheetId="5096" refreshError="1"/>
      <sheetData sheetId="5097" refreshError="1"/>
      <sheetData sheetId="5098" refreshError="1"/>
      <sheetData sheetId="5099" refreshError="1"/>
      <sheetData sheetId="5100" refreshError="1"/>
      <sheetData sheetId="5101" refreshError="1"/>
      <sheetData sheetId="5102" refreshError="1"/>
      <sheetData sheetId="5103" refreshError="1"/>
      <sheetData sheetId="5104" refreshError="1"/>
      <sheetData sheetId="5105" refreshError="1"/>
      <sheetData sheetId="5106" refreshError="1"/>
      <sheetData sheetId="5107" refreshError="1"/>
      <sheetData sheetId="5108" refreshError="1"/>
      <sheetData sheetId="5109" refreshError="1"/>
      <sheetData sheetId="5110" refreshError="1"/>
      <sheetData sheetId="5111" refreshError="1"/>
      <sheetData sheetId="5112" refreshError="1"/>
      <sheetData sheetId="5113" refreshError="1"/>
      <sheetData sheetId="5114" refreshError="1"/>
      <sheetData sheetId="5115" refreshError="1"/>
      <sheetData sheetId="5116" refreshError="1"/>
      <sheetData sheetId="5117" refreshError="1"/>
      <sheetData sheetId="5118" refreshError="1"/>
      <sheetData sheetId="5119" refreshError="1"/>
      <sheetData sheetId="5120" refreshError="1"/>
      <sheetData sheetId="5121" refreshError="1"/>
      <sheetData sheetId="5122" refreshError="1"/>
      <sheetData sheetId="5123" refreshError="1"/>
      <sheetData sheetId="5124" refreshError="1"/>
      <sheetData sheetId="5125" refreshError="1"/>
      <sheetData sheetId="5126" refreshError="1"/>
      <sheetData sheetId="5127" refreshError="1"/>
      <sheetData sheetId="5128" refreshError="1"/>
      <sheetData sheetId="5129" refreshError="1"/>
      <sheetData sheetId="5130" refreshError="1"/>
      <sheetData sheetId="5131" refreshError="1"/>
      <sheetData sheetId="5132" refreshError="1"/>
      <sheetData sheetId="5133" refreshError="1"/>
      <sheetData sheetId="5134" refreshError="1"/>
      <sheetData sheetId="5135" refreshError="1"/>
      <sheetData sheetId="5136" refreshError="1"/>
      <sheetData sheetId="5137" refreshError="1"/>
      <sheetData sheetId="5138" refreshError="1"/>
      <sheetData sheetId="5139" refreshError="1"/>
      <sheetData sheetId="5140" refreshError="1"/>
      <sheetData sheetId="5141" refreshError="1"/>
      <sheetData sheetId="5142" refreshError="1"/>
      <sheetData sheetId="5143" refreshError="1"/>
      <sheetData sheetId="5144" refreshError="1"/>
      <sheetData sheetId="5145" refreshError="1"/>
      <sheetData sheetId="5146" refreshError="1"/>
      <sheetData sheetId="5147" refreshError="1"/>
      <sheetData sheetId="5148" refreshError="1"/>
      <sheetData sheetId="5149" refreshError="1"/>
      <sheetData sheetId="5150" refreshError="1"/>
      <sheetData sheetId="5151" refreshError="1"/>
      <sheetData sheetId="5152" refreshError="1"/>
      <sheetData sheetId="5153" refreshError="1"/>
      <sheetData sheetId="5154" refreshError="1"/>
      <sheetData sheetId="5155" refreshError="1"/>
      <sheetData sheetId="5156" refreshError="1"/>
      <sheetData sheetId="5157" refreshError="1"/>
      <sheetData sheetId="5158"/>
      <sheetData sheetId="5159"/>
      <sheetData sheetId="5160">
        <row r="6">
          <cell r="AB6">
            <v>40179</v>
          </cell>
        </row>
      </sheetData>
      <sheetData sheetId="5161"/>
      <sheetData sheetId="5162"/>
      <sheetData sheetId="5163"/>
      <sheetData sheetId="5164"/>
      <sheetData sheetId="5165" refreshError="1"/>
      <sheetData sheetId="5166" refreshError="1"/>
      <sheetData sheetId="5167" refreshError="1"/>
      <sheetData sheetId="5168" refreshError="1"/>
      <sheetData sheetId="5169" refreshError="1"/>
      <sheetData sheetId="5170" refreshError="1"/>
      <sheetData sheetId="5171" refreshError="1"/>
      <sheetData sheetId="5172" refreshError="1"/>
      <sheetData sheetId="5173" refreshError="1"/>
      <sheetData sheetId="5174" refreshError="1"/>
      <sheetData sheetId="5175" refreshError="1"/>
      <sheetData sheetId="5176" refreshError="1"/>
      <sheetData sheetId="5177" refreshError="1"/>
      <sheetData sheetId="5178" refreshError="1"/>
      <sheetData sheetId="5179" refreshError="1"/>
      <sheetData sheetId="5180" refreshError="1"/>
      <sheetData sheetId="5181" refreshError="1"/>
      <sheetData sheetId="5182" refreshError="1"/>
      <sheetData sheetId="5183" refreshError="1"/>
      <sheetData sheetId="5184" refreshError="1"/>
      <sheetData sheetId="5185" refreshError="1"/>
      <sheetData sheetId="5186" refreshError="1"/>
      <sheetData sheetId="5187" refreshError="1"/>
      <sheetData sheetId="5188" refreshError="1"/>
      <sheetData sheetId="5189" refreshError="1"/>
      <sheetData sheetId="5190" refreshError="1"/>
      <sheetData sheetId="5191" refreshError="1"/>
      <sheetData sheetId="5192" refreshError="1"/>
      <sheetData sheetId="5193" refreshError="1"/>
      <sheetData sheetId="5194" refreshError="1"/>
      <sheetData sheetId="5195" refreshError="1"/>
      <sheetData sheetId="5196" refreshError="1"/>
      <sheetData sheetId="5197" refreshError="1"/>
      <sheetData sheetId="5198" refreshError="1"/>
      <sheetData sheetId="5199" refreshError="1"/>
      <sheetData sheetId="5200" refreshError="1"/>
      <sheetData sheetId="5201" refreshError="1"/>
      <sheetData sheetId="5202" refreshError="1"/>
      <sheetData sheetId="5203" refreshError="1"/>
      <sheetData sheetId="5204" refreshError="1"/>
      <sheetData sheetId="5205" refreshError="1"/>
      <sheetData sheetId="5206" refreshError="1"/>
      <sheetData sheetId="5207" refreshError="1"/>
      <sheetData sheetId="5208" refreshError="1"/>
      <sheetData sheetId="5209" refreshError="1"/>
      <sheetData sheetId="5210" refreshError="1"/>
      <sheetData sheetId="5211" refreshError="1"/>
      <sheetData sheetId="5212" refreshError="1"/>
      <sheetData sheetId="5213" refreshError="1"/>
      <sheetData sheetId="5214" refreshError="1"/>
      <sheetData sheetId="5215" refreshError="1"/>
      <sheetData sheetId="5216" refreshError="1"/>
      <sheetData sheetId="5217" refreshError="1"/>
      <sheetData sheetId="5218" refreshError="1"/>
      <sheetData sheetId="5219" refreshError="1"/>
      <sheetData sheetId="5220" refreshError="1"/>
      <sheetData sheetId="5221" refreshError="1"/>
      <sheetData sheetId="5222" refreshError="1"/>
      <sheetData sheetId="5223" refreshError="1"/>
      <sheetData sheetId="5224" refreshError="1"/>
      <sheetData sheetId="5225" refreshError="1"/>
      <sheetData sheetId="5226" refreshError="1"/>
      <sheetData sheetId="5227" refreshError="1"/>
      <sheetData sheetId="5228" refreshError="1"/>
      <sheetData sheetId="5229" refreshError="1"/>
      <sheetData sheetId="5230" refreshError="1"/>
      <sheetData sheetId="5231" refreshError="1"/>
      <sheetData sheetId="5232" refreshError="1"/>
      <sheetData sheetId="5233" refreshError="1"/>
      <sheetData sheetId="5234" refreshError="1"/>
      <sheetData sheetId="5235" refreshError="1"/>
      <sheetData sheetId="5236" refreshError="1"/>
      <sheetData sheetId="5237" refreshError="1"/>
      <sheetData sheetId="5238" refreshError="1"/>
      <sheetData sheetId="5239" refreshError="1"/>
      <sheetData sheetId="5240" refreshError="1"/>
      <sheetData sheetId="5241" refreshError="1"/>
      <sheetData sheetId="5242" refreshError="1"/>
      <sheetData sheetId="5243" refreshError="1"/>
      <sheetData sheetId="5244" refreshError="1"/>
      <sheetData sheetId="5245" refreshError="1"/>
      <sheetData sheetId="5246" refreshError="1"/>
      <sheetData sheetId="5247" refreshError="1"/>
      <sheetData sheetId="5248" refreshError="1"/>
      <sheetData sheetId="5249" refreshError="1"/>
      <sheetData sheetId="5250" refreshError="1"/>
      <sheetData sheetId="5251" refreshError="1"/>
      <sheetData sheetId="5252" refreshError="1"/>
      <sheetData sheetId="5253" refreshError="1"/>
      <sheetData sheetId="5254" refreshError="1"/>
      <sheetData sheetId="5255" refreshError="1"/>
      <sheetData sheetId="5256" refreshError="1"/>
      <sheetData sheetId="5257" refreshError="1"/>
      <sheetData sheetId="5258" refreshError="1"/>
      <sheetData sheetId="5259" refreshError="1"/>
      <sheetData sheetId="5260" refreshError="1"/>
      <sheetData sheetId="5261" refreshError="1"/>
      <sheetData sheetId="5262" refreshError="1"/>
      <sheetData sheetId="5263" refreshError="1"/>
      <sheetData sheetId="5264" refreshError="1"/>
      <sheetData sheetId="5265" refreshError="1"/>
      <sheetData sheetId="5266" refreshError="1"/>
      <sheetData sheetId="5267" refreshError="1"/>
      <sheetData sheetId="5268" refreshError="1"/>
      <sheetData sheetId="5269" refreshError="1"/>
      <sheetData sheetId="5270" refreshError="1"/>
      <sheetData sheetId="5271" refreshError="1"/>
      <sheetData sheetId="5272" refreshError="1"/>
      <sheetData sheetId="5273" refreshError="1"/>
      <sheetData sheetId="5274" refreshError="1"/>
      <sheetData sheetId="5275" refreshError="1"/>
      <sheetData sheetId="5276" refreshError="1"/>
      <sheetData sheetId="5277" refreshError="1"/>
      <sheetData sheetId="5278" refreshError="1"/>
      <sheetData sheetId="5279" refreshError="1"/>
      <sheetData sheetId="5280" refreshError="1"/>
      <sheetData sheetId="5281" refreshError="1"/>
      <sheetData sheetId="5282" refreshError="1"/>
      <sheetData sheetId="5283" refreshError="1"/>
      <sheetData sheetId="5284" refreshError="1"/>
      <sheetData sheetId="5285" refreshError="1"/>
      <sheetData sheetId="5286" refreshError="1"/>
      <sheetData sheetId="5287" refreshError="1"/>
      <sheetData sheetId="5288" refreshError="1"/>
      <sheetData sheetId="5289" refreshError="1"/>
      <sheetData sheetId="5290" refreshError="1"/>
      <sheetData sheetId="5291" refreshError="1"/>
      <sheetData sheetId="5292" refreshError="1"/>
      <sheetData sheetId="5293" refreshError="1"/>
      <sheetData sheetId="5294" refreshError="1"/>
      <sheetData sheetId="5295" refreshError="1"/>
      <sheetData sheetId="5296" refreshError="1"/>
      <sheetData sheetId="5297" refreshError="1"/>
      <sheetData sheetId="5298" refreshError="1"/>
      <sheetData sheetId="5299" refreshError="1"/>
      <sheetData sheetId="5300" refreshError="1"/>
      <sheetData sheetId="5301" refreshError="1"/>
      <sheetData sheetId="5302" refreshError="1"/>
      <sheetData sheetId="5303" refreshError="1"/>
      <sheetData sheetId="5304" refreshError="1"/>
      <sheetData sheetId="5305" refreshError="1"/>
      <sheetData sheetId="5306" refreshError="1"/>
      <sheetData sheetId="5307" refreshError="1"/>
      <sheetData sheetId="5308" refreshError="1"/>
      <sheetData sheetId="5309" refreshError="1"/>
      <sheetData sheetId="5310" refreshError="1"/>
      <sheetData sheetId="5311" refreshError="1"/>
      <sheetData sheetId="5312" refreshError="1"/>
      <sheetData sheetId="5313" refreshError="1"/>
      <sheetData sheetId="5314" refreshError="1"/>
      <sheetData sheetId="5315" refreshError="1"/>
      <sheetData sheetId="5316" refreshError="1"/>
      <sheetData sheetId="5317" refreshError="1"/>
      <sheetData sheetId="5318" refreshError="1"/>
      <sheetData sheetId="5319" refreshError="1"/>
      <sheetData sheetId="5320" refreshError="1"/>
      <sheetData sheetId="5321" refreshError="1"/>
      <sheetData sheetId="5322" refreshError="1"/>
      <sheetData sheetId="5323" refreshError="1"/>
      <sheetData sheetId="5324" refreshError="1"/>
      <sheetData sheetId="5325" refreshError="1"/>
      <sheetData sheetId="5326" refreshError="1"/>
      <sheetData sheetId="5327" refreshError="1"/>
      <sheetData sheetId="5328" refreshError="1"/>
      <sheetData sheetId="5329" refreshError="1"/>
      <sheetData sheetId="5330" refreshError="1"/>
      <sheetData sheetId="5331" refreshError="1"/>
      <sheetData sheetId="5332" refreshError="1"/>
      <sheetData sheetId="5333" refreshError="1"/>
      <sheetData sheetId="5334" refreshError="1"/>
      <sheetData sheetId="5335" refreshError="1"/>
      <sheetData sheetId="5336" refreshError="1"/>
      <sheetData sheetId="5337" refreshError="1"/>
      <sheetData sheetId="5338" refreshError="1"/>
      <sheetData sheetId="5339" refreshError="1"/>
      <sheetData sheetId="5340" refreshError="1"/>
      <sheetData sheetId="5341" refreshError="1"/>
      <sheetData sheetId="5342" refreshError="1"/>
      <sheetData sheetId="5343" refreshError="1"/>
      <sheetData sheetId="5344" refreshError="1"/>
      <sheetData sheetId="5345" refreshError="1"/>
      <sheetData sheetId="5346" refreshError="1"/>
      <sheetData sheetId="5347" refreshError="1"/>
      <sheetData sheetId="5348" refreshError="1"/>
      <sheetData sheetId="5349" refreshError="1"/>
      <sheetData sheetId="5350" refreshError="1"/>
      <sheetData sheetId="5351" refreshError="1"/>
      <sheetData sheetId="5352" refreshError="1"/>
      <sheetData sheetId="5353" refreshError="1"/>
      <sheetData sheetId="5354" refreshError="1"/>
      <sheetData sheetId="5355" refreshError="1"/>
      <sheetData sheetId="5356" refreshError="1"/>
      <sheetData sheetId="5357" refreshError="1"/>
      <sheetData sheetId="5358" refreshError="1"/>
      <sheetData sheetId="5359" refreshError="1"/>
      <sheetData sheetId="5360" refreshError="1"/>
      <sheetData sheetId="5361" refreshError="1"/>
      <sheetData sheetId="5362" refreshError="1"/>
      <sheetData sheetId="5363" refreshError="1"/>
      <sheetData sheetId="5364" refreshError="1"/>
      <sheetData sheetId="5365" refreshError="1"/>
      <sheetData sheetId="5366" refreshError="1"/>
      <sheetData sheetId="5367" refreshError="1"/>
      <sheetData sheetId="5368" refreshError="1"/>
      <sheetData sheetId="5369" refreshError="1"/>
      <sheetData sheetId="5370" refreshError="1"/>
      <sheetData sheetId="5371" refreshError="1"/>
      <sheetData sheetId="5372" refreshError="1"/>
      <sheetData sheetId="5373" refreshError="1"/>
      <sheetData sheetId="5374" refreshError="1"/>
      <sheetData sheetId="5375" refreshError="1"/>
      <sheetData sheetId="5376" refreshError="1"/>
      <sheetData sheetId="5377" refreshError="1"/>
      <sheetData sheetId="5378" refreshError="1"/>
      <sheetData sheetId="5379" refreshError="1"/>
      <sheetData sheetId="5380" refreshError="1"/>
      <sheetData sheetId="5381" refreshError="1"/>
      <sheetData sheetId="5382" refreshError="1"/>
      <sheetData sheetId="5383"/>
      <sheetData sheetId="5384"/>
      <sheetData sheetId="5385"/>
      <sheetData sheetId="5386" refreshError="1"/>
      <sheetData sheetId="5387" refreshError="1"/>
      <sheetData sheetId="5388" refreshError="1"/>
      <sheetData sheetId="5389" refreshError="1"/>
      <sheetData sheetId="5390"/>
      <sheetData sheetId="5391"/>
      <sheetData sheetId="5392"/>
      <sheetData sheetId="5393"/>
      <sheetData sheetId="5394"/>
      <sheetData sheetId="5395"/>
      <sheetData sheetId="5396"/>
      <sheetData sheetId="5397"/>
      <sheetData sheetId="5398"/>
      <sheetData sheetId="5399"/>
      <sheetData sheetId="5400"/>
      <sheetData sheetId="5401"/>
      <sheetData sheetId="5402"/>
      <sheetData sheetId="5403"/>
      <sheetData sheetId="5404"/>
      <sheetData sheetId="5405"/>
      <sheetData sheetId="5406"/>
      <sheetData sheetId="5407"/>
      <sheetData sheetId="5408"/>
      <sheetData sheetId="5409"/>
      <sheetData sheetId="5410"/>
      <sheetData sheetId="5411"/>
      <sheetData sheetId="5412"/>
      <sheetData sheetId="5413"/>
      <sheetData sheetId="5414"/>
      <sheetData sheetId="5415"/>
      <sheetData sheetId="5416"/>
      <sheetData sheetId="5417"/>
      <sheetData sheetId="5418"/>
      <sheetData sheetId="5419"/>
      <sheetData sheetId="5420"/>
      <sheetData sheetId="5421"/>
      <sheetData sheetId="5422"/>
      <sheetData sheetId="5423"/>
      <sheetData sheetId="5424"/>
      <sheetData sheetId="5425"/>
      <sheetData sheetId="5426"/>
      <sheetData sheetId="5427"/>
      <sheetData sheetId="5428"/>
      <sheetData sheetId="5429"/>
      <sheetData sheetId="5430"/>
      <sheetData sheetId="5431"/>
      <sheetData sheetId="5432"/>
      <sheetData sheetId="5433"/>
      <sheetData sheetId="5434"/>
      <sheetData sheetId="5435"/>
      <sheetData sheetId="5436"/>
      <sheetData sheetId="5437"/>
      <sheetData sheetId="5438"/>
      <sheetData sheetId="5439"/>
      <sheetData sheetId="5440"/>
      <sheetData sheetId="5441"/>
      <sheetData sheetId="5442"/>
      <sheetData sheetId="5443"/>
      <sheetData sheetId="5444"/>
      <sheetData sheetId="5445" refreshError="1"/>
      <sheetData sheetId="5446" refreshError="1"/>
      <sheetData sheetId="5447" refreshError="1"/>
      <sheetData sheetId="5448" refreshError="1"/>
      <sheetData sheetId="5449" refreshError="1"/>
      <sheetData sheetId="5450" refreshError="1"/>
      <sheetData sheetId="5451" refreshError="1"/>
      <sheetData sheetId="5452" refreshError="1"/>
      <sheetData sheetId="5453" refreshError="1"/>
      <sheetData sheetId="5454" refreshError="1"/>
      <sheetData sheetId="5455" refreshError="1"/>
      <sheetData sheetId="5456" refreshError="1"/>
      <sheetData sheetId="5457" refreshError="1"/>
      <sheetData sheetId="5458" refreshError="1"/>
      <sheetData sheetId="5459" refreshError="1"/>
      <sheetData sheetId="5460" refreshError="1"/>
      <sheetData sheetId="5461" refreshError="1"/>
      <sheetData sheetId="5462" refreshError="1"/>
      <sheetData sheetId="5463" refreshError="1"/>
      <sheetData sheetId="5464" refreshError="1"/>
      <sheetData sheetId="5465" refreshError="1"/>
      <sheetData sheetId="5466" refreshError="1"/>
      <sheetData sheetId="5467" refreshError="1"/>
      <sheetData sheetId="5468" refreshError="1"/>
      <sheetData sheetId="5469" refreshError="1"/>
      <sheetData sheetId="5470" refreshError="1"/>
      <sheetData sheetId="5471" refreshError="1"/>
      <sheetData sheetId="5472" refreshError="1"/>
      <sheetData sheetId="5473" refreshError="1"/>
      <sheetData sheetId="5474" refreshError="1"/>
      <sheetData sheetId="5475" refreshError="1"/>
      <sheetData sheetId="5476" refreshError="1"/>
      <sheetData sheetId="5477" refreshError="1"/>
      <sheetData sheetId="5478" refreshError="1"/>
      <sheetData sheetId="5479" refreshError="1"/>
      <sheetData sheetId="5480" refreshError="1"/>
      <sheetData sheetId="5481" refreshError="1"/>
      <sheetData sheetId="5482" refreshError="1"/>
      <sheetData sheetId="5483" refreshError="1"/>
      <sheetData sheetId="5484" refreshError="1"/>
      <sheetData sheetId="5485" refreshError="1"/>
      <sheetData sheetId="5486" refreshError="1"/>
      <sheetData sheetId="5487"/>
      <sheetData sheetId="5488"/>
      <sheetData sheetId="5489"/>
      <sheetData sheetId="5490"/>
      <sheetData sheetId="5491"/>
      <sheetData sheetId="5492"/>
      <sheetData sheetId="5493"/>
      <sheetData sheetId="5494"/>
      <sheetData sheetId="5495"/>
      <sheetData sheetId="5496"/>
      <sheetData sheetId="5497"/>
      <sheetData sheetId="5498"/>
      <sheetData sheetId="5499"/>
      <sheetData sheetId="5500"/>
      <sheetData sheetId="5501"/>
      <sheetData sheetId="5502"/>
      <sheetData sheetId="5503"/>
      <sheetData sheetId="5504"/>
      <sheetData sheetId="5505"/>
      <sheetData sheetId="5506"/>
      <sheetData sheetId="5507"/>
      <sheetData sheetId="5508"/>
      <sheetData sheetId="5509"/>
      <sheetData sheetId="5510" refreshError="1"/>
      <sheetData sheetId="5511"/>
      <sheetData sheetId="5512"/>
      <sheetData sheetId="5513"/>
      <sheetData sheetId="5514"/>
      <sheetData sheetId="5515" refreshError="1"/>
      <sheetData sheetId="5516"/>
      <sheetData sheetId="5517"/>
      <sheetData sheetId="5518"/>
      <sheetData sheetId="5519"/>
      <sheetData sheetId="5520"/>
      <sheetData sheetId="5521"/>
      <sheetData sheetId="5522"/>
      <sheetData sheetId="5523"/>
      <sheetData sheetId="5524"/>
      <sheetData sheetId="5525"/>
      <sheetData sheetId="5526" refreshError="1"/>
      <sheetData sheetId="5527" refreshError="1"/>
      <sheetData sheetId="5528"/>
      <sheetData sheetId="5529" refreshError="1"/>
      <sheetData sheetId="5530" refreshError="1"/>
      <sheetData sheetId="5531" refreshError="1"/>
      <sheetData sheetId="5532"/>
      <sheetData sheetId="5533" refreshError="1"/>
      <sheetData sheetId="5534"/>
      <sheetData sheetId="5535"/>
      <sheetData sheetId="5536"/>
      <sheetData sheetId="5537"/>
      <sheetData sheetId="5538"/>
      <sheetData sheetId="5539"/>
      <sheetData sheetId="5540"/>
      <sheetData sheetId="5541"/>
      <sheetData sheetId="5542"/>
      <sheetData sheetId="5543"/>
      <sheetData sheetId="5544"/>
      <sheetData sheetId="5545"/>
      <sheetData sheetId="5546"/>
      <sheetData sheetId="5547"/>
      <sheetData sheetId="5548"/>
      <sheetData sheetId="5549"/>
      <sheetData sheetId="5550"/>
      <sheetData sheetId="5551"/>
      <sheetData sheetId="5552"/>
      <sheetData sheetId="5553"/>
      <sheetData sheetId="5554"/>
      <sheetData sheetId="5555"/>
      <sheetData sheetId="5556"/>
      <sheetData sheetId="5557"/>
      <sheetData sheetId="5558"/>
      <sheetData sheetId="5559"/>
      <sheetData sheetId="5560" refreshError="1"/>
      <sheetData sheetId="5561" refreshError="1"/>
      <sheetData sheetId="5562" refreshError="1"/>
      <sheetData sheetId="5563" refreshError="1"/>
      <sheetData sheetId="5564" refreshError="1"/>
      <sheetData sheetId="5565" refreshError="1"/>
      <sheetData sheetId="5566" refreshError="1"/>
      <sheetData sheetId="5567" refreshError="1"/>
      <sheetData sheetId="5568" refreshError="1"/>
      <sheetData sheetId="5569" refreshError="1"/>
      <sheetData sheetId="5570" refreshError="1"/>
      <sheetData sheetId="5571" refreshError="1"/>
      <sheetData sheetId="5572" refreshError="1"/>
      <sheetData sheetId="5573" refreshError="1"/>
      <sheetData sheetId="5574" refreshError="1"/>
      <sheetData sheetId="5575" refreshError="1"/>
      <sheetData sheetId="5576" refreshError="1"/>
      <sheetData sheetId="5577" refreshError="1"/>
      <sheetData sheetId="5578" refreshError="1"/>
      <sheetData sheetId="5579" refreshError="1"/>
      <sheetData sheetId="5580" refreshError="1"/>
      <sheetData sheetId="5581" refreshError="1"/>
      <sheetData sheetId="5582" refreshError="1"/>
      <sheetData sheetId="5583" refreshError="1"/>
      <sheetData sheetId="5584" refreshError="1"/>
      <sheetData sheetId="5585" refreshError="1"/>
      <sheetData sheetId="5586" refreshError="1"/>
      <sheetData sheetId="5587" refreshError="1"/>
      <sheetData sheetId="5588" refreshError="1"/>
      <sheetData sheetId="5589" refreshError="1"/>
      <sheetData sheetId="5590" refreshError="1"/>
      <sheetData sheetId="5591" refreshError="1"/>
      <sheetData sheetId="5592" refreshError="1"/>
      <sheetData sheetId="5593" refreshError="1"/>
      <sheetData sheetId="5594" refreshError="1"/>
      <sheetData sheetId="5595" refreshError="1"/>
      <sheetData sheetId="5596" refreshError="1"/>
      <sheetData sheetId="5597" refreshError="1"/>
      <sheetData sheetId="5598" refreshError="1"/>
      <sheetData sheetId="5599" refreshError="1"/>
      <sheetData sheetId="5600" refreshError="1"/>
      <sheetData sheetId="5601" refreshError="1"/>
      <sheetData sheetId="5602" refreshError="1"/>
      <sheetData sheetId="5603" refreshError="1"/>
      <sheetData sheetId="5604" refreshError="1"/>
      <sheetData sheetId="5605" refreshError="1"/>
      <sheetData sheetId="5606" refreshError="1"/>
      <sheetData sheetId="5607" refreshError="1"/>
      <sheetData sheetId="5608" refreshError="1"/>
      <sheetData sheetId="5609" refreshError="1"/>
      <sheetData sheetId="5610" refreshError="1"/>
      <sheetData sheetId="5611" refreshError="1"/>
      <sheetData sheetId="5612" refreshError="1"/>
      <sheetData sheetId="5613" refreshError="1"/>
      <sheetData sheetId="5614" refreshError="1"/>
      <sheetData sheetId="5615" refreshError="1"/>
      <sheetData sheetId="5616" refreshError="1"/>
      <sheetData sheetId="5617" refreshError="1"/>
      <sheetData sheetId="5618" refreshError="1"/>
      <sheetData sheetId="5619" refreshError="1"/>
      <sheetData sheetId="5620" refreshError="1"/>
      <sheetData sheetId="5621" refreshError="1"/>
      <sheetData sheetId="5622" refreshError="1"/>
      <sheetData sheetId="5623" refreshError="1"/>
      <sheetData sheetId="5624" refreshError="1"/>
      <sheetData sheetId="5625" refreshError="1"/>
      <sheetData sheetId="5626" refreshError="1"/>
      <sheetData sheetId="5627" refreshError="1"/>
      <sheetData sheetId="5628" refreshError="1"/>
      <sheetData sheetId="5629" refreshError="1"/>
      <sheetData sheetId="5630" refreshError="1"/>
      <sheetData sheetId="5631" refreshError="1"/>
      <sheetData sheetId="5632" refreshError="1"/>
      <sheetData sheetId="5633" refreshError="1"/>
      <sheetData sheetId="5634" refreshError="1"/>
      <sheetData sheetId="5635" refreshError="1"/>
      <sheetData sheetId="5636" refreshError="1"/>
      <sheetData sheetId="5637" refreshError="1"/>
      <sheetData sheetId="5638" refreshError="1"/>
      <sheetData sheetId="5639" refreshError="1"/>
      <sheetData sheetId="5640" refreshError="1"/>
      <sheetData sheetId="5641" refreshError="1"/>
      <sheetData sheetId="5642" refreshError="1"/>
      <sheetData sheetId="5643" refreshError="1"/>
      <sheetData sheetId="5644" refreshError="1"/>
      <sheetData sheetId="5645" refreshError="1"/>
      <sheetData sheetId="5646" refreshError="1"/>
      <sheetData sheetId="5647"/>
      <sheetData sheetId="5648"/>
      <sheetData sheetId="5649"/>
      <sheetData sheetId="5650" refreshError="1"/>
      <sheetData sheetId="5651" refreshError="1"/>
      <sheetData sheetId="5652" refreshError="1"/>
      <sheetData sheetId="5653" refreshError="1"/>
      <sheetData sheetId="5654" refreshError="1"/>
      <sheetData sheetId="5655" refreshError="1"/>
      <sheetData sheetId="5656" refreshError="1"/>
      <sheetData sheetId="5657" refreshError="1"/>
      <sheetData sheetId="5658" refreshError="1"/>
      <sheetData sheetId="5659" refreshError="1"/>
      <sheetData sheetId="5660" refreshError="1"/>
      <sheetData sheetId="5661" refreshError="1"/>
      <sheetData sheetId="5662" refreshError="1"/>
      <sheetData sheetId="5663" refreshError="1"/>
      <sheetData sheetId="5664" refreshError="1"/>
      <sheetData sheetId="5665" refreshError="1"/>
      <sheetData sheetId="5666" refreshError="1"/>
      <sheetData sheetId="5667" refreshError="1"/>
      <sheetData sheetId="5668" refreshError="1"/>
      <sheetData sheetId="5669" refreshError="1"/>
      <sheetData sheetId="5670" refreshError="1"/>
      <sheetData sheetId="5671" refreshError="1"/>
      <sheetData sheetId="5672" refreshError="1"/>
      <sheetData sheetId="5673" refreshError="1"/>
      <sheetData sheetId="5674" refreshError="1"/>
      <sheetData sheetId="5675" refreshError="1"/>
      <sheetData sheetId="5676" refreshError="1"/>
      <sheetData sheetId="5677" refreshError="1"/>
      <sheetData sheetId="5678" refreshError="1"/>
      <sheetData sheetId="5679" refreshError="1"/>
      <sheetData sheetId="5680" refreshError="1"/>
      <sheetData sheetId="5681" refreshError="1"/>
      <sheetData sheetId="5682" refreshError="1"/>
      <sheetData sheetId="5683" refreshError="1"/>
      <sheetData sheetId="5684" refreshError="1"/>
      <sheetData sheetId="5685" refreshError="1"/>
      <sheetData sheetId="5686" refreshError="1"/>
      <sheetData sheetId="5687" refreshError="1"/>
      <sheetData sheetId="5688" refreshError="1"/>
      <sheetData sheetId="5689" refreshError="1"/>
      <sheetData sheetId="5690" refreshError="1"/>
      <sheetData sheetId="5691" refreshError="1"/>
      <sheetData sheetId="5692" refreshError="1"/>
      <sheetData sheetId="5693" refreshError="1"/>
      <sheetData sheetId="5694" refreshError="1"/>
      <sheetData sheetId="5695" refreshError="1"/>
      <sheetData sheetId="5696" refreshError="1"/>
      <sheetData sheetId="5697" refreshError="1"/>
      <sheetData sheetId="5698" refreshError="1"/>
      <sheetData sheetId="5699" refreshError="1"/>
      <sheetData sheetId="5700" refreshError="1"/>
      <sheetData sheetId="5701" refreshError="1"/>
      <sheetData sheetId="5702" refreshError="1"/>
      <sheetData sheetId="5703" refreshError="1"/>
      <sheetData sheetId="5704" refreshError="1"/>
      <sheetData sheetId="5705" refreshError="1"/>
      <sheetData sheetId="5706" refreshError="1"/>
      <sheetData sheetId="5707" refreshError="1"/>
      <sheetData sheetId="5708" refreshError="1"/>
      <sheetData sheetId="5709" refreshError="1"/>
      <sheetData sheetId="5710" refreshError="1"/>
      <sheetData sheetId="5711" refreshError="1"/>
      <sheetData sheetId="5712" refreshError="1"/>
      <sheetData sheetId="5713" refreshError="1"/>
      <sheetData sheetId="5714" refreshError="1"/>
      <sheetData sheetId="5715" refreshError="1"/>
      <sheetData sheetId="5716" refreshError="1"/>
      <sheetData sheetId="5717" refreshError="1"/>
      <sheetData sheetId="5718" refreshError="1"/>
      <sheetData sheetId="5719" refreshError="1"/>
      <sheetData sheetId="5720" refreshError="1"/>
      <sheetData sheetId="5721" refreshError="1"/>
      <sheetData sheetId="5722" refreshError="1"/>
      <sheetData sheetId="5723" refreshError="1"/>
      <sheetData sheetId="5724" refreshError="1"/>
      <sheetData sheetId="5725" refreshError="1"/>
      <sheetData sheetId="5726" refreshError="1"/>
      <sheetData sheetId="5727" refreshError="1"/>
      <sheetData sheetId="5728" refreshError="1"/>
      <sheetData sheetId="5729" refreshError="1"/>
      <sheetData sheetId="5730" refreshError="1"/>
      <sheetData sheetId="5731" refreshError="1"/>
      <sheetData sheetId="5732" refreshError="1"/>
      <sheetData sheetId="5733" refreshError="1"/>
      <sheetData sheetId="5734" refreshError="1"/>
      <sheetData sheetId="5735" refreshError="1"/>
      <sheetData sheetId="5736" refreshError="1"/>
      <sheetData sheetId="5737" refreshError="1"/>
      <sheetData sheetId="5738" refreshError="1"/>
      <sheetData sheetId="5739" refreshError="1"/>
      <sheetData sheetId="5740" refreshError="1"/>
      <sheetData sheetId="5741" refreshError="1"/>
      <sheetData sheetId="5742" refreshError="1"/>
      <sheetData sheetId="5743" refreshError="1"/>
      <sheetData sheetId="5744" refreshError="1"/>
      <sheetData sheetId="5745" refreshError="1"/>
      <sheetData sheetId="5746" refreshError="1"/>
      <sheetData sheetId="5747" refreshError="1"/>
      <sheetData sheetId="5748" refreshError="1"/>
      <sheetData sheetId="5749" refreshError="1"/>
      <sheetData sheetId="5750" refreshError="1"/>
      <sheetData sheetId="5751" refreshError="1"/>
      <sheetData sheetId="5752" refreshError="1"/>
      <sheetData sheetId="5753" refreshError="1"/>
      <sheetData sheetId="5754" refreshError="1"/>
      <sheetData sheetId="5755" refreshError="1"/>
      <sheetData sheetId="5756" refreshError="1"/>
      <sheetData sheetId="5757" refreshError="1"/>
      <sheetData sheetId="5758" refreshError="1"/>
      <sheetData sheetId="5759" refreshError="1"/>
      <sheetData sheetId="5760" refreshError="1"/>
      <sheetData sheetId="5761" refreshError="1"/>
      <sheetData sheetId="5762" refreshError="1"/>
      <sheetData sheetId="5763" refreshError="1"/>
      <sheetData sheetId="5764" refreshError="1"/>
      <sheetData sheetId="5765" refreshError="1"/>
      <sheetData sheetId="5766" refreshError="1"/>
      <sheetData sheetId="5767" refreshError="1"/>
      <sheetData sheetId="5768" refreshError="1"/>
      <sheetData sheetId="5769" refreshError="1"/>
      <sheetData sheetId="5770" refreshError="1"/>
      <sheetData sheetId="5771" refreshError="1"/>
      <sheetData sheetId="5772" refreshError="1"/>
      <sheetData sheetId="5773" refreshError="1"/>
      <sheetData sheetId="5774" refreshError="1"/>
      <sheetData sheetId="5775" refreshError="1"/>
      <sheetData sheetId="5776" refreshError="1"/>
      <sheetData sheetId="5777" refreshError="1"/>
      <sheetData sheetId="5778" refreshError="1"/>
      <sheetData sheetId="5779" refreshError="1"/>
      <sheetData sheetId="5780" refreshError="1"/>
      <sheetData sheetId="5781" refreshError="1"/>
      <sheetData sheetId="5782" refreshError="1"/>
      <sheetData sheetId="5783" refreshError="1"/>
      <sheetData sheetId="5784" refreshError="1"/>
      <sheetData sheetId="5785" refreshError="1"/>
      <sheetData sheetId="5786" refreshError="1"/>
      <sheetData sheetId="5787" refreshError="1"/>
      <sheetData sheetId="5788" refreshError="1"/>
      <sheetData sheetId="5789" refreshError="1"/>
      <sheetData sheetId="5790" refreshError="1"/>
      <sheetData sheetId="5791" refreshError="1"/>
      <sheetData sheetId="5792" refreshError="1"/>
      <sheetData sheetId="5793" refreshError="1"/>
      <sheetData sheetId="5794" refreshError="1"/>
      <sheetData sheetId="5795" refreshError="1"/>
      <sheetData sheetId="5796" refreshError="1"/>
      <sheetData sheetId="5797" refreshError="1"/>
      <sheetData sheetId="5798" refreshError="1"/>
      <sheetData sheetId="5799" refreshError="1"/>
      <sheetData sheetId="5800" refreshError="1"/>
      <sheetData sheetId="5801" refreshError="1"/>
      <sheetData sheetId="5802" refreshError="1"/>
      <sheetData sheetId="5803" refreshError="1"/>
      <sheetData sheetId="5804" refreshError="1"/>
      <sheetData sheetId="5805" refreshError="1"/>
      <sheetData sheetId="5806" refreshError="1"/>
      <sheetData sheetId="5807" refreshError="1"/>
      <sheetData sheetId="5808" refreshError="1"/>
      <sheetData sheetId="5809" refreshError="1"/>
      <sheetData sheetId="5810" refreshError="1"/>
      <sheetData sheetId="5811" refreshError="1"/>
      <sheetData sheetId="5812" refreshError="1"/>
      <sheetData sheetId="5813" refreshError="1"/>
      <sheetData sheetId="5814" refreshError="1"/>
      <sheetData sheetId="5815" refreshError="1"/>
      <sheetData sheetId="5816" refreshError="1"/>
      <sheetData sheetId="5817" refreshError="1"/>
      <sheetData sheetId="5818" refreshError="1"/>
      <sheetData sheetId="5819" refreshError="1"/>
      <sheetData sheetId="5820" refreshError="1"/>
      <sheetData sheetId="5821" refreshError="1"/>
      <sheetData sheetId="5822" refreshError="1"/>
      <sheetData sheetId="5823" refreshError="1"/>
      <sheetData sheetId="5824" refreshError="1"/>
      <sheetData sheetId="5825" refreshError="1"/>
      <sheetData sheetId="5826" refreshError="1"/>
      <sheetData sheetId="5827" refreshError="1"/>
      <sheetData sheetId="5828" refreshError="1"/>
      <sheetData sheetId="5829" refreshError="1"/>
      <sheetData sheetId="5830" refreshError="1"/>
      <sheetData sheetId="5831" refreshError="1"/>
      <sheetData sheetId="5832" refreshError="1"/>
      <sheetData sheetId="5833" refreshError="1"/>
      <sheetData sheetId="5834" refreshError="1"/>
      <sheetData sheetId="5835" refreshError="1"/>
      <sheetData sheetId="5836" refreshError="1"/>
      <sheetData sheetId="5837" refreshError="1"/>
      <sheetData sheetId="5838" refreshError="1"/>
      <sheetData sheetId="5839" refreshError="1"/>
      <sheetData sheetId="5840" refreshError="1"/>
      <sheetData sheetId="5841" refreshError="1"/>
      <sheetData sheetId="5842" refreshError="1"/>
      <sheetData sheetId="5843" refreshError="1"/>
      <sheetData sheetId="5844" refreshError="1"/>
      <sheetData sheetId="5845" refreshError="1"/>
      <sheetData sheetId="5846" refreshError="1"/>
      <sheetData sheetId="5847" refreshError="1"/>
      <sheetData sheetId="5848" refreshError="1"/>
      <sheetData sheetId="5849" refreshError="1"/>
      <sheetData sheetId="5850" refreshError="1"/>
      <sheetData sheetId="5851" refreshError="1"/>
      <sheetData sheetId="5852" refreshError="1"/>
      <sheetData sheetId="5853" refreshError="1"/>
      <sheetData sheetId="5854" refreshError="1"/>
      <sheetData sheetId="5855" refreshError="1"/>
      <sheetData sheetId="5856" refreshError="1"/>
      <sheetData sheetId="5857" refreshError="1"/>
      <sheetData sheetId="5858" refreshError="1"/>
      <sheetData sheetId="5859" refreshError="1"/>
      <sheetData sheetId="5860" refreshError="1"/>
      <sheetData sheetId="5861" refreshError="1"/>
      <sheetData sheetId="5862" refreshError="1"/>
      <sheetData sheetId="5863" refreshError="1"/>
      <sheetData sheetId="5864" refreshError="1"/>
      <sheetData sheetId="5865" refreshError="1"/>
      <sheetData sheetId="5866" refreshError="1"/>
      <sheetData sheetId="5867" refreshError="1"/>
      <sheetData sheetId="5868" refreshError="1"/>
      <sheetData sheetId="5869" refreshError="1"/>
      <sheetData sheetId="5870" refreshError="1"/>
      <sheetData sheetId="5871" refreshError="1"/>
      <sheetData sheetId="5872" refreshError="1"/>
      <sheetData sheetId="5873" refreshError="1"/>
      <sheetData sheetId="5874" refreshError="1"/>
      <sheetData sheetId="5875" refreshError="1"/>
      <sheetData sheetId="5876" refreshError="1"/>
      <sheetData sheetId="5877" refreshError="1"/>
      <sheetData sheetId="5878" refreshError="1"/>
      <sheetData sheetId="5879" refreshError="1"/>
      <sheetData sheetId="5880" refreshError="1"/>
      <sheetData sheetId="5881" refreshError="1"/>
      <sheetData sheetId="5882" refreshError="1"/>
      <sheetData sheetId="5883" refreshError="1"/>
      <sheetData sheetId="5884" refreshError="1"/>
      <sheetData sheetId="5885" refreshError="1"/>
      <sheetData sheetId="5886" refreshError="1"/>
      <sheetData sheetId="5887" refreshError="1"/>
      <sheetData sheetId="5888" refreshError="1"/>
      <sheetData sheetId="5889" refreshError="1"/>
      <sheetData sheetId="5890" refreshError="1"/>
      <sheetData sheetId="5891" refreshError="1"/>
      <sheetData sheetId="5892" refreshError="1"/>
      <sheetData sheetId="5893" refreshError="1"/>
      <sheetData sheetId="5894" refreshError="1"/>
      <sheetData sheetId="5895" refreshError="1"/>
      <sheetData sheetId="5896" refreshError="1"/>
      <sheetData sheetId="5897" refreshError="1"/>
      <sheetData sheetId="5898" refreshError="1"/>
      <sheetData sheetId="5899" refreshError="1"/>
      <sheetData sheetId="5900" refreshError="1"/>
      <sheetData sheetId="5901" refreshError="1"/>
      <sheetData sheetId="5902" refreshError="1"/>
      <sheetData sheetId="5903" refreshError="1"/>
      <sheetData sheetId="5904" refreshError="1"/>
      <sheetData sheetId="5905" refreshError="1"/>
      <sheetData sheetId="5906" refreshError="1"/>
      <sheetData sheetId="5907" refreshError="1"/>
      <sheetData sheetId="5908" refreshError="1"/>
      <sheetData sheetId="5909" refreshError="1"/>
      <sheetData sheetId="5910" refreshError="1"/>
      <sheetData sheetId="5911" refreshError="1"/>
      <sheetData sheetId="5912" refreshError="1"/>
      <sheetData sheetId="5913" refreshError="1"/>
      <sheetData sheetId="5914" refreshError="1"/>
      <sheetData sheetId="5915" refreshError="1"/>
      <sheetData sheetId="5916" refreshError="1"/>
      <sheetData sheetId="5917" refreshError="1"/>
      <sheetData sheetId="5918" refreshError="1"/>
      <sheetData sheetId="5919" refreshError="1"/>
      <sheetData sheetId="5920" refreshError="1"/>
      <sheetData sheetId="5921" refreshError="1"/>
      <sheetData sheetId="5922" refreshError="1"/>
      <sheetData sheetId="5923" refreshError="1"/>
      <sheetData sheetId="5924" refreshError="1"/>
      <sheetData sheetId="5925" refreshError="1"/>
      <sheetData sheetId="5926" refreshError="1"/>
      <sheetData sheetId="5927" refreshError="1"/>
      <sheetData sheetId="5928" refreshError="1"/>
      <sheetData sheetId="5929" refreshError="1"/>
      <sheetData sheetId="5930" refreshError="1"/>
      <sheetData sheetId="5931" refreshError="1"/>
      <sheetData sheetId="5932" refreshError="1"/>
      <sheetData sheetId="5933" refreshError="1"/>
      <sheetData sheetId="5934" refreshError="1"/>
      <sheetData sheetId="5935" refreshError="1"/>
      <sheetData sheetId="5936" refreshError="1"/>
      <sheetData sheetId="5937" refreshError="1"/>
      <sheetData sheetId="5938" refreshError="1"/>
      <sheetData sheetId="5939" refreshError="1"/>
      <sheetData sheetId="5940" refreshError="1"/>
      <sheetData sheetId="5941" refreshError="1"/>
      <sheetData sheetId="5942" refreshError="1"/>
      <sheetData sheetId="5943" refreshError="1"/>
      <sheetData sheetId="5944" refreshError="1"/>
      <sheetData sheetId="5945" refreshError="1"/>
      <sheetData sheetId="5946" refreshError="1"/>
      <sheetData sheetId="5947" refreshError="1"/>
      <sheetData sheetId="5948" refreshError="1"/>
      <sheetData sheetId="5949" refreshError="1"/>
      <sheetData sheetId="5950" refreshError="1"/>
      <sheetData sheetId="5951" refreshError="1"/>
      <sheetData sheetId="5952" refreshError="1"/>
      <sheetData sheetId="5953" refreshError="1"/>
      <sheetData sheetId="5954" refreshError="1"/>
      <sheetData sheetId="5955" refreshError="1"/>
      <sheetData sheetId="5956" refreshError="1"/>
      <sheetData sheetId="5957" refreshError="1"/>
      <sheetData sheetId="5958" refreshError="1"/>
      <sheetData sheetId="5959" refreshError="1"/>
      <sheetData sheetId="5960" refreshError="1"/>
      <sheetData sheetId="5961" refreshError="1"/>
      <sheetData sheetId="5962" refreshError="1"/>
      <sheetData sheetId="5963" refreshError="1"/>
      <sheetData sheetId="5964" refreshError="1"/>
      <sheetData sheetId="5965" refreshError="1"/>
      <sheetData sheetId="5966" refreshError="1"/>
      <sheetData sheetId="5967" refreshError="1"/>
      <sheetData sheetId="5968" refreshError="1"/>
      <sheetData sheetId="5969" refreshError="1"/>
      <sheetData sheetId="5970" refreshError="1"/>
      <sheetData sheetId="5971" refreshError="1"/>
      <sheetData sheetId="5972" refreshError="1"/>
      <sheetData sheetId="5973" refreshError="1"/>
      <sheetData sheetId="5974" refreshError="1"/>
      <sheetData sheetId="5975" refreshError="1"/>
      <sheetData sheetId="5976" refreshError="1"/>
      <sheetData sheetId="5977" refreshError="1"/>
      <sheetData sheetId="5978" refreshError="1"/>
      <sheetData sheetId="5979" refreshError="1"/>
      <sheetData sheetId="5980" refreshError="1"/>
      <sheetData sheetId="5981" refreshError="1"/>
      <sheetData sheetId="5982" refreshError="1"/>
      <sheetData sheetId="5983" refreshError="1"/>
      <sheetData sheetId="5984" refreshError="1"/>
      <sheetData sheetId="5985" refreshError="1"/>
      <sheetData sheetId="5986" refreshError="1"/>
      <sheetData sheetId="5987" refreshError="1"/>
      <sheetData sheetId="5988" refreshError="1"/>
      <sheetData sheetId="5989" refreshError="1"/>
      <sheetData sheetId="5990" refreshError="1"/>
      <sheetData sheetId="5991" refreshError="1"/>
      <sheetData sheetId="5992" refreshError="1"/>
      <sheetData sheetId="5993" refreshError="1"/>
      <sheetData sheetId="5994" refreshError="1"/>
      <sheetData sheetId="5995" refreshError="1"/>
      <sheetData sheetId="5996" refreshError="1"/>
      <sheetData sheetId="5997" refreshError="1"/>
      <sheetData sheetId="5998" refreshError="1"/>
      <sheetData sheetId="5999" refreshError="1"/>
      <sheetData sheetId="6000" refreshError="1"/>
      <sheetData sheetId="6001" refreshError="1"/>
      <sheetData sheetId="6002" refreshError="1"/>
      <sheetData sheetId="6003" refreshError="1"/>
      <sheetData sheetId="6004" refreshError="1"/>
      <sheetData sheetId="6005" refreshError="1"/>
      <sheetData sheetId="6006" refreshError="1"/>
      <sheetData sheetId="6007" refreshError="1"/>
      <sheetData sheetId="6008" refreshError="1"/>
      <sheetData sheetId="6009" refreshError="1"/>
      <sheetData sheetId="6010" refreshError="1"/>
      <sheetData sheetId="6011" refreshError="1"/>
      <sheetData sheetId="6012" refreshError="1"/>
      <sheetData sheetId="6013" refreshError="1"/>
      <sheetData sheetId="6014" refreshError="1"/>
      <sheetData sheetId="6015" refreshError="1"/>
      <sheetData sheetId="6016" refreshError="1"/>
      <sheetData sheetId="6017" refreshError="1"/>
      <sheetData sheetId="6018" refreshError="1"/>
      <sheetData sheetId="6019" refreshError="1"/>
      <sheetData sheetId="6020" refreshError="1"/>
      <sheetData sheetId="6021" refreshError="1"/>
      <sheetData sheetId="6022" refreshError="1"/>
      <sheetData sheetId="6023" refreshError="1"/>
      <sheetData sheetId="6024" refreshError="1"/>
      <sheetData sheetId="6025" refreshError="1"/>
      <sheetData sheetId="6026" refreshError="1"/>
      <sheetData sheetId="6027">
        <row r="3">
          <cell r="B3">
            <v>1</v>
          </cell>
        </row>
      </sheetData>
      <sheetData sheetId="6028"/>
      <sheetData sheetId="6029">
        <row r="437">
          <cell r="A437" t="str">
            <v>GEOCOMPUESTOS</v>
          </cell>
        </row>
      </sheetData>
      <sheetData sheetId="6030">
        <row r="30">
          <cell r="A30" t="str">
            <v>PRELIMINARES DE OBRA</v>
          </cell>
        </row>
      </sheetData>
      <sheetData sheetId="6031"/>
      <sheetData sheetId="6032"/>
      <sheetData sheetId="6033"/>
      <sheetData sheetId="6034">
        <row r="5">
          <cell r="C5" t="str">
            <v>OBRAS DE PROTECCIÓN Y ADECUACIÓN DE ORILLA DEL PARQUE  RONDA, EN EL RÍO MAGDALENA, ENTRE EL PUENTE VEHICULAR Y EL PUENTE FÉRREO, MUNICIPIO DE GIRARDOT CUNDINAMARCA</v>
          </cell>
        </row>
      </sheetData>
      <sheetData sheetId="6035"/>
      <sheetData sheetId="6036"/>
      <sheetData sheetId="6037"/>
      <sheetData sheetId="6038"/>
      <sheetData sheetId="6039">
        <row r="34">
          <cell r="E34" t="str">
            <v>M3</v>
          </cell>
        </row>
      </sheetData>
      <sheetData sheetId="6040"/>
      <sheetData sheetId="6041"/>
      <sheetData sheetId="6042"/>
      <sheetData sheetId="6043"/>
      <sheetData sheetId="6044"/>
      <sheetData sheetId="6045"/>
      <sheetData sheetId="6046"/>
      <sheetData sheetId="6047"/>
      <sheetData sheetId="6048"/>
      <sheetData sheetId="6049"/>
      <sheetData sheetId="6050"/>
      <sheetData sheetId="6051"/>
      <sheetData sheetId="6052"/>
      <sheetData sheetId="6053"/>
      <sheetData sheetId="6054"/>
      <sheetData sheetId="6055"/>
      <sheetData sheetId="6056"/>
      <sheetData sheetId="6057"/>
      <sheetData sheetId="6058"/>
      <sheetData sheetId="6059"/>
      <sheetData sheetId="6060"/>
      <sheetData sheetId="6061"/>
      <sheetData sheetId="6062"/>
      <sheetData sheetId="6063"/>
      <sheetData sheetId="6064"/>
      <sheetData sheetId="6065"/>
      <sheetData sheetId="6066"/>
      <sheetData sheetId="6067"/>
      <sheetData sheetId="6068"/>
      <sheetData sheetId="6069"/>
      <sheetData sheetId="6070"/>
      <sheetData sheetId="6071"/>
      <sheetData sheetId="6072"/>
      <sheetData sheetId="6073"/>
      <sheetData sheetId="6074"/>
      <sheetData sheetId="6075"/>
      <sheetData sheetId="6076"/>
      <sheetData sheetId="6077"/>
      <sheetData sheetId="6078"/>
      <sheetData sheetId="6079"/>
      <sheetData sheetId="6080"/>
      <sheetData sheetId="6081"/>
      <sheetData sheetId="6082"/>
      <sheetData sheetId="6083"/>
      <sheetData sheetId="6084"/>
      <sheetData sheetId="6085"/>
      <sheetData sheetId="6086"/>
      <sheetData sheetId="6087"/>
      <sheetData sheetId="6088"/>
      <sheetData sheetId="6089"/>
      <sheetData sheetId="6090"/>
      <sheetData sheetId="6091"/>
      <sheetData sheetId="6092"/>
      <sheetData sheetId="6093"/>
      <sheetData sheetId="6094"/>
      <sheetData sheetId="6095"/>
      <sheetData sheetId="6096"/>
      <sheetData sheetId="6097"/>
      <sheetData sheetId="6098"/>
      <sheetData sheetId="6099"/>
      <sheetData sheetId="6100"/>
      <sheetData sheetId="6101"/>
      <sheetData sheetId="6102"/>
      <sheetData sheetId="6103"/>
      <sheetData sheetId="6104"/>
      <sheetData sheetId="6105"/>
      <sheetData sheetId="6106"/>
      <sheetData sheetId="6107"/>
      <sheetData sheetId="6108"/>
      <sheetData sheetId="6109"/>
      <sheetData sheetId="6110"/>
      <sheetData sheetId="6111"/>
      <sheetData sheetId="6112"/>
      <sheetData sheetId="6113"/>
      <sheetData sheetId="6114"/>
      <sheetData sheetId="6115"/>
      <sheetData sheetId="6116"/>
      <sheetData sheetId="6117"/>
      <sheetData sheetId="6118"/>
      <sheetData sheetId="6119"/>
      <sheetData sheetId="6120"/>
      <sheetData sheetId="6121"/>
      <sheetData sheetId="6122"/>
      <sheetData sheetId="6123"/>
      <sheetData sheetId="6124"/>
      <sheetData sheetId="6125"/>
      <sheetData sheetId="6126"/>
      <sheetData sheetId="6127"/>
      <sheetData sheetId="6128"/>
      <sheetData sheetId="6129"/>
      <sheetData sheetId="6130"/>
      <sheetData sheetId="6131"/>
      <sheetData sheetId="6132"/>
      <sheetData sheetId="6133"/>
      <sheetData sheetId="6134"/>
      <sheetData sheetId="6135"/>
      <sheetData sheetId="6136"/>
      <sheetData sheetId="6137"/>
      <sheetData sheetId="6138"/>
      <sheetData sheetId="6139"/>
      <sheetData sheetId="6140"/>
      <sheetData sheetId="6141"/>
      <sheetData sheetId="6142"/>
      <sheetData sheetId="6143"/>
      <sheetData sheetId="6144"/>
      <sheetData sheetId="6145"/>
      <sheetData sheetId="6146"/>
      <sheetData sheetId="6147"/>
      <sheetData sheetId="6148"/>
      <sheetData sheetId="6149"/>
      <sheetData sheetId="6150"/>
      <sheetData sheetId="6151"/>
      <sheetData sheetId="6152"/>
      <sheetData sheetId="6153"/>
      <sheetData sheetId="6154"/>
      <sheetData sheetId="6155"/>
      <sheetData sheetId="6156"/>
      <sheetData sheetId="6157"/>
      <sheetData sheetId="6158"/>
      <sheetData sheetId="6159"/>
      <sheetData sheetId="6160"/>
      <sheetData sheetId="6161"/>
      <sheetData sheetId="6162"/>
      <sheetData sheetId="6163"/>
      <sheetData sheetId="6164"/>
      <sheetData sheetId="6165"/>
      <sheetData sheetId="6166"/>
      <sheetData sheetId="6167"/>
      <sheetData sheetId="6168"/>
      <sheetData sheetId="6169"/>
      <sheetData sheetId="6170"/>
      <sheetData sheetId="6171"/>
      <sheetData sheetId="6172"/>
      <sheetData sheetId="6173"/>
      <sheetData sheetId="6174"/>
      <sheetData sheetId="6175"/>
      <sheetData sheetId="6176"/>
      <sheetData sheetId="6177"/>
      <sheetData sheetId="6178"/>
      <sheetData sheetId="6179"/>
      <sheetData sheetId="6180"/>
      <sheetData sheetId="6181"/>
      <sheetData sheetId="6182"/>
      <sheetData sheetId="6183"/>
      <sheetData sheetId="6184"/>
      <sheetData sheetId="6185"/>
      <sheetData sheetId="6186"/>
      <sheetData sheetId="6187"/>
      <sheetData sheetId="6188"/>
      <sheetData sheetId="6189"/>
      <sheetData sheetId="6190"/>
      <sheetData sheetId="6191"/>
      <sheetData sheetId="6192"/>
      <sheetData sheetId="6193"/>
      <sheetData sheetId="6194"/>
      <sheetData sheetId="6195"/>
      <sheetData sheetId="6196"/>
      <sheetData sheetId="6197"/>
      <sheetData sheetId="6198"/>
      <sheetData sheetId="6199"/>
      <sheetData sheetId="6200"/>
      <sheetData sheetId="6201"/>
      <sheetData sheetId="6202"/>
      <sheetData sheetId="6203"/>
      <sheetData sheetId="6204"/>
      <sheetData sheetId="6205"/>
      <sheetData sheetId="6206"/>
      <sheetData sheetId="6207"/>
      <sheetData sheetId="6208"/>
      <sheetData sheetId="6209"/>
      <sheetData sheetId="6210"/>
      <sheetData sheetId="6211"/>
      <sheetData sheetId="6212"/>
      <sheetData sheetId="6213"/>
      <sheetData sheetId="6214"/>
      <sheetData sheetId="6215"/>
      <sheetData sheetId="6216"/>
      <sheetData sheetId="6217"/>
      <sheetData sheetId="6218"/>
      <sheetData sheetId="6219"/>
      <sheetData sheetId="6220"/>
      <sheetData sheetId="6221"/>
      <sheetData sheetId="6222"/>
      <sheetData sheetId="6223"/>
      <sheetData sheetId="6224"/>
      <sheetData sheetId="6225"/>
      <sheetData sheetId="6226"/>
      <sheetData sheetId="6227"/>
      <sheetData sheetId="6228"/>
      <sheetData sheetId="6229"/>
      <sheetData sheetId="6230"/>
      <sheetData sheetId="6231"/>
      <sheetData sheetId="6232"/>
      <sheetData sheetId="6233"/>
      <sheetData sheetId="6234"/>
      <sheetData sheetId="6235"/>
      <sheetData sheetId="6236"/>
      <sheetData sheetId="6237"/>
      <sheetData sheetId="6238"/>
      <sheetData sheetId="6239"/>
      <sheetData sheetId="6240" refreshError="1"/>
      <sheetData sheetId="6241"/>
      <sheetData sheetId="624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"/>
      <sheetName val="AASHTO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l. 1"/>
      <sheetName val="Paral. 2"/>
      <sheetName val="Paral. 3"/>
      <sheetName val="Paral.4"/>
      <sheetName val="Coloc. e Interc. Tapones"/>
      <sheetName val="Cambio de Valv."/>
      <sheetName val="Interc de Hidr."/>
      <sheetName val="Interc.tapones"/>
      <sheetName val="Interc.válv."/>
      <sheetName val="Vario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A"/>
      <sheetName val="Mano obra"/>
      <sheetName val="AIU"/>
      <sheetName val="BASE"/>
      <sheetName val="BASE CTOS"/>
      <sheetName val="RESUMEN MATERIALES"/>
      <sheetName val="4.1.1_APU"/>
      <sheetName val="4.1.2_Opt boc Trinidad"/>
      <sheetName val="4.1.3_Const boc Tirana"/>
      <sheetName val="4.1.4_Opt desarenador"/>
      <sheetName val="4.1.5_Opt aducción"/>
      <sheetName val="4.1.6_Const tanque 250m³"/>
      <sheetName val="4.1.7_Opt redes dist"/>
    </sheetNames>
    <sheetDataSet>
      <sheetData sheetId="0">
        <row r="18">
          <cell r="D18">
            <v>566700</v>
          </cell>
        </row>
      </sheetData>
      <sheetData sheetId="1" refreshError="1"/>
      <sheetData sheetId="2" refreshError="1"/>
      <sheetData sheetId="3">
        <row r="4">
          <cell r="C4">
            <v>0.311</v>
          </cell>
        </row>
        <row r="12">
          <cell r="D12">
            <v>63394.84</v>
          </cell>
        </row>
        <row r="13">
          <cell r="D13">
            <v>47546.13</v>
          </cell>
        </row>
        <row r="14">
          <cell r="D14">
            <v>31697.42</v>
          </cell>
        </row>
        <row r="59">
          <cell r="D59">
            <v>86768</v>
          </cell>
        </row>
        <row r="61">
          <cell r="D61">
            <v>84800</v>
          </cell>
        </row>
        <row r="62">
          <cell r="D62">
            <v>84800</v>
          </cell>
        </row>
        <row r="63">
          <cell r="D63">
            <v>25000</v>
          </cell>
        </row>
        <row r="456">
          <cell r="D456">
            <v>31319.999999999996</v>
          </cell>
        </row>
        <row r="490">
          <cell r="D490">
            <v>849550</v>
          </cell>
        </row>
        <row r="497">
          <cell r="D497">
            <v>30000</v>
          </cell>
        </row>
        <row r="505">
          <cell r="D505">
            <v>6380.0000000000009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B-823"/>
      <sheetName val="GPI 526"/>
      <sheetName val="SKJ452"/>
      <sheetName val="ITA878"/>
      <sheetName val="AEA-944"/>
      <sheetName val="XXJ617"/>
      <sheetName val="SNG_855"/>
      <sheetName val="VEA 374"/>
      <sheetName val="HFB024"/>
      <sheetName val="PAJ8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te (6)"/>
      <sheetName val="Corte (5)"/>
      <sheetName val="Corte (4)"/>
      <sheetName val="Corte (3)"/>
      <sheetName val="Corte (2)"/>
      <sheetName val="Corte (1)"/>
      <sheetName val="Corte"/>
      <sheetName val="pagos"/>
      <sheetName val="%EJECUTADO"/>
      <sheetName val="RESUMENREAJUSTES"/>
      <sheetName val="REAJUSTESACTA1PROVI"/>
      <sheetName val="REAJUSTE DEFINITACTA1"/>
      <sheetName val="REAJUSTESDEFINITACTAS2 (2)"/>
      <sheetName val="REAJUSTESDEFINITIVOSACTA3"/>
      <sheetName val="REAJUSTESDEFINITIVOSACTA4"/>
      <sheetName val="REAJUSTESDEFINITIVOSACTA5"/>
      <sheetName val="Hoja2"/>
      <sheetName val="Hoja1"/>
      <sheetName val="Gráfico6"/>
      <sheetName val="Valores"/>
      <sheetName val="Grafico"/>
      <sheetName val="Módulo1"/>
      <sheetName val="REAJUSTESDEFINITACTAS3"/>
      <sheetName val="REAJUSTESDEFINITACTAS4"/>
      <sheetName val="REAJUSTESDEFINITACTAS5"/>
      <sheetName val="BASE"/>
      <sheetName val="Corte_(6)"/>
      <sheetName val="Corte_(5)"/>
      <sheetName val="Corte_(4)"/>
      <sheetName val="Corte_(3)"/>
      <sheetName val="Corte_(2)"/>
      <sheetName val="Corte_(1)"/>
      <sheetName val="REAJUSTE_DEFINITACTA1"/>
      <sheetName val="REAJUSTESDEFINITACTAS2_(2)"/>
      <sheetName val="Paral. 1"/>
      <sheetName val="Paral. 2"/>
      <sheetName val="Paral. 3"/>
      <sheetName val="Paral.4"/>
      <sheetName val="Coloc. e Interc. Tapones"/>
      <sheetName val="Cambio de Valv."/>
      <sheetName val="Interc de Hidr."/>
      <sheetName val="Interc.tapones"/>
      <sheetName val="Interc.válv."/>
      <sheetName val="Varios."/>
      <sheetName val="Acum"/>
      <sheetName val="REA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1P"/>
      <sheetName val="201.7"/>
      <sheetName val="201.15"/>
      <sheetName val="210.2.1 (2)"/>
      <sheetName val="210.2.2"/>
      <sheetName val="211.1"/>
      <sheetName val="230.2P"/>
      <sheetName val="2P"/>
      <sheetName val="320.1"/>
      <sheetName val="500.1"/>
      <sheetName val="600.1"/>
      <sheetName val="600.2"/>
      <sheetName val="600.4"/>
      <sheetName val="600.5"/>
      <sheetName val="610.1"/>
      <sheetName val="630.4"/>
      <sheetName val="630.6"/>
      <sheetName val="630.7"/>
      <sheetName val="640.1"/>
      <sheetName val="661.1"/>
      <sheetName val="671,1"/>
      <sheetName val="673.1"/>
      <sheetName val="673.2"/>
      <sheetName val="673,5"/>
      <sheetName val="681.1"/>
      <sheetName val="700.1"/>
      <sheetName val="700.3"/>
      <sheetName val="701.1"/>
      <sheetName val="710.1.1"/>
      <sheetName val="710.1.4"/>
      <sheetName val="720.1"/>
      <sheetName val="730.1"/>
      <sheetName val="730.2"/>
      <sheetName val="740.1"/>
      <sheetName val="800.2"/>
      <sheetName val="810.1 "/>
      <sheetName val="900.2"/>
      <sheetName val="900.3"/>
      <sheetName val="INDICE"/>
      <sheetName val="Equipo"/>
      <sheetName val="materiales"/>
      <sheetName val="otros"/>
      <sheetName val="200P ROCERIA"/>
      <sheetName val="210.2 OTRA"/>
      <sheetName val="225P"/>
      <sheetName val="320.2"/>
      <sheetName val="320.3"/>
      <sheetName val="440.1P COMPRADA"/>
      <sheetName val="440.2P COMPRADA"/>
      <sheetName val="440.3P COMPRADA"/>
      <sheetName val="441.1P COMPRADA"/>
      <sheetName val="441.2P COMPRADA"/>
      <sheetName val="441.3P COMPRADA"/>
      <sheetName val="450.1P COMPRADA"/>
      <sheetName val="450.1."/>
      <sheetName val="450.1P. COMPRADA"/>
      <sheetName val="450.2,P COMPRADA"/>
      <sheetName val="450.3P COMPRADA"/>
      <sheetName val="451.1P COMPRADA"/>
      <sheetName val="451.2P COMPRADA"/>
      <sheetName val="451.3P COMPRADA"/>
      <sheetName val="452.1P COMPRADA"/>
      <sheetName val="452.2P COMPRADA"/>
      <sheetName val="452.3P COMPRADA"/>
      <sheetName val="452.4P COMPRADA"/>
      <sheetName val="462.2P"/>
      <sheetName val="621.5P"/>
      <sheetName val="640.1.."/>
      <sheetName val="640.2"/>
      <sheetName val="650.3 OTRO"/>
      <sheetName val="661 TIPO 2"/>
      <sheetName val="Hoja1"/>
    </sheetNames>
    <sheetDataSet>
      <sheetData sheetId="0" refreshError="1">
        <row r="7">
          <cell r="E7" t="str">
            <v>SUBDIRECCION RED NACIONAL DE CARRETERAS</v>
          </cell>
          <cell r="I7" t="str">
            <v>NARIÑO</v>
          </cell>
        </row>
        <row r="10">
          <cell r="C10" t="str">
            <v>GESTION PREDIAL, SOCIAL, AMBIENTAL Y MEJORAMIENTO DE LA TRONCAL NORTE DE NARIÑO ENTRE EL PR60+240 AL PR66+090 EN EL DEPARTAMENTO DE NARIÑO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2">
          <cell r="C2">
            <v>0.2</v>
          </cell>
        </row>
        <row r="3">
          <cell r="C3">
            <v>0.05</v>
          </cell>
        </row>
        <row r="4">
          <cell r="C4">
            <v>0.05</v>
          </cell>
        </row>
        <row r="5">
          <cell r="C5">
            <v>1.85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#¡REF"/>
      <sheetName val="Informe"/>
      <sheetName val="\a  aaInformación GRUPO 4\A MIn"/>
      <sheetName val="Seguim-16"/>
      <sheetName val="otros"/>
      <sheetName val="PRESUPUESTO"/>
      <sheetName val="Informacion"/>
      <sheetName val="INDICMICROEMP"/>
      <sheetName val="Datos"/>
      <sheetName val="MATERIALES"/>
      <sheetName val="Datos Básicos"/>
      <sheetName val="SALARIOS"/>
      <sheetName val="SUB APU"/>
      <sheetName val="INV"/>
      <sheetName val="AASHTO"/>
      <sheetName val="PESOS"/>
      <sheetName val="Formulario N° 4"/>
      <sheetName val="EQUIPO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LISTADO DE MATERIALES Y EQUIPOS"/>
      <sheetName val="cantidades"/>
      <sheetName val="APUS BASIC"/>
      <sheetName val="APU"/>
      <sheetName val="Analisis AIU"/>
      <sheetName val="Hoja1"/>
    </sheetNames>
    <sheetDataSet>
      <sheetData sheetId="0"/>
      <sheetData sheetId="1" refreshError="1">
        <row r="6">
          <cell r="B6">
            <v>25000</v>
          </cell>
        </row>
        <row r="7">
          <cell r="B7">
            <v>38000</v>
          </cell>
        </row>
        <row r="8">
          <cell r="B8">
            <v>50000</v>
          </cell>
        </row>
        <row r="9">
          <cell r="B9">
            <v>52000</v>
          </cell>
        </row>
        <row r="10">
          <cell r="B10">
            <v>85000</v>
          </cell>
        </row>
        <row r="11">
          <cell r="B11">
            <v>1250</v>
          </cell>
        </row>
        <row r="14">
          <cell r="B14">
            <v>2750</v>
          </cell>
        </row>
        <row r="15">
          <cell r="B15">
            <v>3950</v>
          </cell>
        </row>
        <row r="16">
          <cell r="B16">
            <v>300</v>
          </cell>
        </row>
        <row r="18">
          <cell r="B18">
            <v>60</v>
          </cell>
        </row>
        <row r="19">
          <cell r="B19">
            <v>1200</v>
          </cell>
        </row>
        <row r="22">
          <cell r="B22">
            <v>14500</v>
          </cell>
        </row>
        <row r="24">
          <cell r="B24">
            <v>3400</v>
          </cell>
        </row>
        <row r="25">
          <cell r="B25">
            <v>9900</v>
          </cell>
        </row>
        <row r="29">
          <cell r="B29">
            <v>3760</v>
          </cell>
        </row>
        <row r="30">
          <cell r="B30">
            <v>5180</v>
          </cell>
        </row>
        <row r="31">
          <cell r="B31">
            <v>45000</v>
          </cell>
        </row>
        <row r="32">
          <cell r="B32">
            <v>60000</v>
          </cell>
        </row>
        <row r="33">
          <cell r="B33">
            <v>55000</v>
          </cell>
        </row>
        <row r="42">
          <cell r="B42">
            <v>75000</v>
          </cell>
        </row>
        <row r="44">
          <cell r="B44">
            <v>1100</v>
          </cell>
        </row>
        <row r="45">
          <cell r="B45">
            <v>10000</v>
          </cell>
        </row>
        <row r="47">
          <cell r="B47">
            <v>1042</v>
          </cell>
        </row>
        <row r="53">
          <cell r="B53">
            <v>9361.6666666666661</v>
          </cell>
        </row>
        <row r="56">
          <cell r="B56">
            <v>34400</v>
          </cell>
        </row>
        <row r="57">
          <cell r="B57">
            <v>14520</v>
          </cell>
        </row>
        <row r="58">
          <cell r="B58">
            <v>51400</v>
          </cell>
        </row>
        <row r="59">
          <cell r="B59">
            <v>66900</v>
          </cell>
        </row>
        <row r="60">
          <cell r="B60">
            <v>37800</v>
          </cell>
        </row>
        <row r="61">
          <cell r="B61">
            <v>61800</v>
          </cell>
        </row>
        <row r="62">
          <cell r="B62">
            <v>15800</v>
          </cell>
        </row>
        <row r="64">
          <cell r="B64">
            <v>10980</v>
          </cell>
        </row>
        <row r="65">
          <cell r="B65">
            <v>32500</v>
          </cell>
        </row>
        <row r="66">
          <cell r="B66">
            <v>30900</v>
          </cell>
        </row>
        <row r="67">
          <cell r="B67">
            <v>5000</v>
          </cell>
        </row>
        <row r="69">
          <cell r="B69">
            <v>319900</v>
          </cell>
        </row>
        <row r="70">
          <cell r="B70">
            <v>2500</v>
          </cell>
        </row>
        <row r="72">
          <cell r="B72">
            <v>3150</v>
          </cell>
        </row>
        <row r="79">
          <cell r="B79">
            <v>49900</v>
          </cell>
        </row>
        <row r="87">
          <cell r="B87">
            <v>169900</v>
          </cell>
        </row>
        <row r="88">
          <cell r="B88">
            <v>228350</v>
          </cell>
        </row>
        <row r="90">
          <cell r="B90">
            <v>98333</v>
          </cell>
        </row>
        <row r="93">
          <cell r="B93">
            <v>1500</v>
          </cell>
        </row>
        <row r="94">
          <cell r="B94">
            <v>1120</v>
          </cell>
        </row>
        <row r="95">
          <cell r="B95">
            <v>750</v>
          </cell>
        </row>
        <row r="96">
          <cell r="B96">
            <v>18900</v>
          </cell>
        </row>
        <row r="97">
          <cell r="B97">
            <v>22500</v>
          </cell>
        </row>
        <row r="98">
          <cell r="B98">
            <v>235000</v>
          </cell>
        </row>
        <row r="99">
          <cell r="B99">
            <v>15000</v>
          </cell>
        </row>
        <row r="100">
          <cell r="B100">
            <v>3080</v>
          </cell>
        </row>
        <row r="101">
          <cell r="B101">
            <v>4340</v>
          </cell>
        </row>
        <row r="102">
          <cell r="B102">
            <v>4340</v>
          </cell>
        </row>
        <row r="103">
          <cell r="B103">
            <v>21</v>
          </cell>
        </row>
        <row r="104">
          <cell r="B104">
            <v>21</v>
          </cell>
        </row>
        <row r="105">
          <cell r="B105">
            <v>630</v>
          </cell>
        </row>
        <row r="106">
          <cell r="B106">
            <v>54800</v>
          </cell>
        </row>
        <row r="107">
          <cell r="B107">
            <v>13350</v>
          </cell>
        </row>
        <row r="108">
          <cell r="B108">
            <v>1200</v>
          </cell>
        </row>
        <row r="109">
          <cell r="B109">
            <v>2850</v>
          </cell>
        </row>
        <row r="110">
          <cell r="B110">
            <v>9500</v>
          </cell>
        </row>
        <row r="113">
          <cell r="B113">
            <v>47200</v>
          </cell>
        </row>
        <row r="114">
          <cell r="B114">
            <v>6900</v>
          </cell>
        </row>
        <row r="115">
          <cell r="B115">
            <v>7900</v>
          </cell>
        </row>
        <row r="116">
          <cell r="B116">
            <v>9900</v>
          </cell>
        </row>
        <row r="117">
          <cell r="B117">
            <v>1350000</v>
          </cell>
        </row>
        <row r="118">
          <cell r="B118">
            <v>1854900</v>
          </cell>
        </row>
        <row r="119">
          <cell r="B119">
            <v>31900</v>
          </cell>
        </row>
        <row r="121">
          <cell r="B121">
            <v>10900</v>
          </cell>
        </row>
        <row r="123">
          <cell r="B123">
            <v>600</v>
          </cell>
        </row>
        <row r="124">
          <cell r="B124">
            <v>1200</v>
          </cell>
        </row>
        <row r="125">
          <cell r="B125">
            <v>620</v>
          </cell>
        </row>
        <row r="128">
          <cell r="B128">
            <v>14500</v>
          </cell>
        </row>
      </sheetData>
      <sheetData sheetId="2"/>
      <sheetData sheetId="3" refreshError="1">
        <row r="80">
          <cell r="G80">
            <v>353855</v>
          </cell>
        </row>
        <row r="122">
          <cell r="G122">
            <v>322507</v>
          </cell>
        </row>
        <row r="165">
          <cell r="G165">
            <v>291336</v>
          </cell>
        </row>
        <row r="208">
          <cell r="G208">
            <v>277044</v>
          </cell>
        </row>
        <row r="252">
          <cell r="G252">
            <v>254696</v>
          </cell>
        </row>
        <row r="296">
          <cell r="G296">
            <v>206485</v>
          </cell>
        </row>
        <row r="340">
          <cell r="G340">
            <v>4057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COM ACDTO FRENTE"/>
      <sheetName val="FORMATO ACOM ACTO REVES"/>
    </sheetNames>
    <sheetDataSet>
      <sheetData sheetId="0">
        <row r="8">
          <cell r="M8" t="str">
            <v xml:space="preserve">    ACOMETIDAS ACUEDUCTO</v>
          </cell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 refreshError="1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\a  aaInformación GRUPO 4\A MIn"/>
      <sheetName val="#¡REF"/>
      <sheetName val="INDICMICROEMP"/>
      <sheetName val="Informacion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Datos"/>
      <sheetName val="MATERIALES"/>
      <sheetName val="Datos Básicos"/>
      <sheetName val="SALARIOS"/>
      <sheetName val="SUB APU"/>
      <sheetName val="Informe"/>
      <sheetName val="Seguim-16"/>
      <sheetName val="INV"/>
      <sheetName val="AASHTO"/>
      <sheetName val="PESOS"/>
      <sheetName val="otros"/>
      <sheetName val="PRESUPUESTO"/>
      <sheetName val="Formulario N° 4"/>
      <sheetName val="EQUIPO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G2. Sur - LOS PARRAS  3472"/>
      <sheetName val="SABANETA 3335"/>
      <sheetName val="AJIZAL 3335"/>
      <sheetName val="BASE"/>
      <sheetName val="4__G2__Sur_-_LOS_PARRAS__3472"/>
      <sheetName val="SABANETA_3335"/>
      <sheetName val="AJIZAL_3335"/>
      <sheetName val="AC2-AG96"/>
    </sheetNames>
    <sheetDataSet>
      <sheetData sheetId="0"/>
      <sheetData sheetId="1">
        <row r="7">
          <cell r="C7" t="str">
            <v>301, 301.A1</v>
          </cell>
          <cell r="D7">
            <v>1</v>
          </cell>
          <cell r="E7" t="str">
            <v>Corte, retiro y botada de pavimento:</v>
          </cell>
        </row>
        <row r="8">
          <cell r="C8" t="str">
            <v xml:space="preserve"> </v>
          </cell>
        </row>
        <row r="9">
          <cell r="B9">
            <v>4030101</v>
          </cell>
          <cell r="D9" t="str">
            <v>1.1</v>
          </cell>
          <cell r="E9" t="str">
            <v>Asfaltico (flexible)</v>
          </cell>
          <cell r="F9" t="str">
            <v>m3</v>
          </cell>
          <cell r="G9">
            <v>381</v>
          </cell>
          <cell r="I9">
            <v>43791</v>
          </cell>
          <cell r="J9">
            <v>58395.298499999997</v>
          </cell>
          <cell r="K9">
            <v>16684371</v>
          </cell>
        </row>
        <row r="10">
          <cell r="G10">
            <v>0</v>
          </cell>
        </row>
        <row r="11">
          <cell r="B11">
            <v>4030103</v>
          </cell>
          <cell r="D11" t="str">
            <v>1.2</v>
          </cell>
          <cell r="E11" t="str">
            <v>Concreto (rigido), incluye rieles o piedra pegada</v>
          </cell>
          <cell r="F11" t="str">
            <v>m3</v>
          </cell>
          <cell r="G11">
            <v>10</v>
          </cell>
          <cell r="I11">
            <v>56124</v>
          </cell>
          <cell r="J11">
            <v>74841.353999999992</v>
          </cell>
          <cell r="K11">
            <v>561240</v>
          </cell>
        </row>
        <row r="12">
          <cell r="G12">
            <v>0</v>
          </cell>
        </row>
        <row r="13">
          <cell r="B13">
            <v>4040345</v>
          </cell>
          <cell r="C13" t="str">
            <v>309, 309.A1</v>
          </cell>
          <cell r="D13">
            <v>2</v>
          </cell>
          <cell r="E13" t="str">
            <v>Retiro, almacenamiento y colocación de adoquines de concreto (no incluye suministro)</v>
          </cell>
          <cell r="F13" t="str">
            <v>m2</v>
          </cell>
          <cell r="G13">
            <v>42</v>
          </cell>
          <cell r="I13">
            <v>13527</v>
          </cell>
          <cell r="J13">
            <v>18038.254499999999</v>
          </cell>
          <cell r="K13">
            <v>568134</v>
          </cell>
        </row>
        <row r="14">
          <cell r="B14">
            <v>4040215</v>
          </cell>
          <cell r="C14" t="str">
            <v>105, 105.A2</v>
          </cell>
          <cell r="D14">
            <v>3</v>
          </cell>
          <cell r="E14" t="str">
            <v>Retiro, almacenamiento y colocación de cordones de concreto (no incluye suministro)</v>
          </cell>
          <cell r="F14" t="str">
            <v>m</v>
          </cell>
          <cell r="G14">
            <v>25</v>
          </cell>
          <cell r="I14">
            <v>13280</v>
          </cell>
          <cell r="J14">
            <v>17708.879999999997</v>
          </cell>
          <cell r="K14">
            <v>332000</v>
          </cell>
        </row>
        <row r="15">
          <cell r="G15">
            <v>0</v>
          </cell>
        </row>
        <row r="16">
          <cell r="C16" t="str">
            <v>100, 105</v>
          </cell>
          <cell r="D16">
            <v>4</v>
          </cell>
          <cell r="E16" t="str">
            <v>Demolición, cargue, retiro y botada de:</v>
          </cell>
          <cell r="F16" t="str">
            <v xml:space="preserve"> </v>
          </cell>
          <cell r="G16">
            <v>0</v>
          </cell>
        </row>
        <row r="17">
          <cell r="G17">
            <v>0</v>
          </cell>
        </row>
        <row r="18">
          <cell r="B18">
            <v>4015201</v>
          </cell>
          <cell r="C18" t="str">
            <v xml:space="preserve"> 105.2, 105.2.A1</v>
          </cell>
          <cell r="D18">
            <v>4.0999999999999996</v>
          </cell>
          <cell r="E18" t="str">
            <v>Andenes con y sin escalas, en cualquier material (simples o reforzado)</v>
          </cell>
          <cell r="F18" t="str">
            <v xml:space="preserve"> m3</v>
          </cell>
          <cell r="G18">
            <v>8</v>
          </cell>
          <cell r="I18">
            <v>44732</v>
          </cell>
          <cell r="J18">
            <v>59650.121999999996</v>
          </cell>
          <cell r="K18">
            <v>357856</v>
          </cell>
        </row>
        <row r="19">
          <cell r="G19">
            <v>0</v>
          </cell>
        </row>
        <row r="20">
          <cell r="B20">
            <v>4015103</v>
          </cell>
          <cell r="C20" t="str">
            <v xml:space="preserve"> 105.1, 105.1.A1</v>
          </cell>
          <cell r="D20">
            <v>4.2</v>
          </cell>
          <cell r="E20" t="str">
            <v>Cordones (retiro si son prefabricados)</v>
          </cell>
          <cell r="F20" t="str">
            <v xml:space="preserve"> m3</v>
          </cell>
          <cell r="G20">
            <v>3</v>
          </cell>
          <cell r="I20">
            <v>49008</v>
          </cell>
          <cell r="J20">
            <v>65352.167999999998</v>
          </cell>
          <cell r="K20">
            <v>147024</v>
          </cell>
        </row>
        <row r="21">
          <cell r="K21">
            <v>0</v>
          </cell>
        </row>
        <row r="22">
          <cell r="B22">
            <v>4015536</v>
          </cell>
          <cell r="C22" t="str">
            <v xml:space="preserve"> 105.2, 105.1.A3</v>
          </cell>
          <cell r="D22">
            <v>4.3</v>
          </cell>
          <cell r="E22" t="str">
            <v>Concreto simple o reforzado</v>
          </cell>
          <cell r="F22" t="str">
            <v xml:space="preserve"> m3</v>
          </cell>
          <cell r="G22">
            <v>3</v>
          </cell>
          <cell r="I22">
            <v>65047</v>
          </cell>
          <cell r="J22">
            <v>86740.174499999994</v>
          </cell>
          <cell r="K22">
            <v>195141</v>
          </cell>
        </row>
        <row r="24">
          <cell r="C24" t="str">
            <v xml:space="preserve"> 103, 104, 107, 107.1, 107.A1, 201, 201.A1</v>
          </cell>
          <cell r="D24">
            <v>5</v>
          </cell>
          <cell r="E24" t="str">
            <v>Excavación, manual o mecánica, en cualquier material y grado de humedad, a las siguientes profundidades:</v>
          </cell>
          <cell r="G24">
            <v>0</v>
          </cell>
        </row>
        <row r="25">
          <cell r="G25">
            <v>0</v>
          </cell>
        </row>
        <row r="26">
          <cell r="B26">
            <v>4021103</v>
          </cell>
          <cell r="D26">
            <v>5.0999999999999996</v>
          </cell>
          <cell r="E26" t="str">
            <v>Entre 0 y 2,0 m de profundidad</v>
          </cell>
          <cell r="F26" t="str">
            <v>m3</v>
          </cell>
          <cell r="G26">
            <v>3585</v>
          </cell>
          <cell r="I26">
            <v>7189</v>
          </cell>
          <cell r="J26">
            <v>9586.5314999999991</v>
          </cell>
          <cell r="K26">
            <v>25772565</v>
          </cell>
        </row>
        <row r="27">
          <cell r="G27">
            <v>0</v>
          </cell>
        </row>
        <row r="28">
          <cell r="B28">
            <v>4021303</v>
          </cell>
          <cell r="C28">
            <v>107.2</v>
          </cell>
          <cell r="D28">
            <v>5.2</v>
          </cell>
          <cell r="E28" t="str">
            <v>En roca, a cualquier profundidad</v>
          </cell>
          <cell r="F28" t="str">
            <v>m3</v>
          </cell>
          <cell r="G28">
            <v>7</v>
          </cell>
          <cell r="I28">
            <v>53529</v>
          </cell>
          <cell r="J28">
            <v>71380.921499999997</v>
          </cell>
          <cell r="K28">
            <v>374703</v>
          </cell>
        </row>
        <row r="29">
          <cell r="G29">
            <v>0</v>
          </cell>
        </row>
        <row r="30">
          <cell r="B30">
            <v>4021503</v>
          </cell>
          <cell r="D30">
            <v>5.3</v>
          </cell>
          <cell r="E30" t="str">
            <v>Para nichos de investigación entre 0 y 2 m (incluye lleno con material de la escavación y botada de escombros)</v>
          </cell>
          <cell r="F30" t="str">
            <v>m3</v>
          </cell>
          <cell r="G30">
            <v>150</v>
          </cell>
          <cell r="I30">
            <v>18551</v>
          </cell>
          <cell r="J30">
            <v>24737.7585</v>
          </cell>
          <cell r="K30">
            <v>2782650</v>
          </cell>
        </row>
        <row r="31">
          <cell r="C31" t="str">
            <v xml:space="preserve"> </v>
          </cell>
          <cell r="G31">
            <v>0</v>
          </cell>
        </row>
        <row r="32">
          <cell r="B32">
            <v>4025001</v>
          </cell>
          <cell r="C32">
            <v>205</v>
          </cell>
          <cell r="D32">
            <v>6</v>
          </cell>
          <cell r="E32" t="str">
            <v>Cargue, retiro y botada de material sobrante y escombros, a cualquier distancia (incluye acarreo en sitio sin acceso vehicular)</v>
          </cell>
          <cell r="F32" t="str">
            <v>m3</v>
          </cell>
          <cell r="G32">
            <v>2257</v>
          </cell>
          <cell r="I32">
            <v>16625</v>
          </cell>
          <cell r="J32">
            <v>22169.4375</v>
          </cell>
          <cell r="K32">
            <v>37522625</v>
          </cell>
        </row>
        <row r="33">
          <cell r="G33">
            <v>0</v>
          </cell>
        </row>
        <row r="34">
          <cell r="C34" t="str">
            <v>204, 204.A1, 206</v>
          </cell>
          <cell r="D34">
            <v>7</v>
          </cell>
          <cell r="E34" t="str">
            <v>Llenos compactados en zanjas y apiques:</v>
          </cell>
          <cell r="G34">
            <v>0</v>
          </cell>
        </row>
        <row r="35">
          <cell r="G35">
            <v>0</v>
          </cell>
        </row>
        <row r="36">
          <cell r="B36">
            <v>4024103</v>
          </cell>
          <cell r="D36">
            <v>7.1</v>
          </cell>
          <cell r="E36" t="str">
            <v>Con material selecto de excavación</v>
          </cell>
          <cell r="F36" t="str">
            <v>m3</v>
          </cell>
          <cell r="G36">
            <v>1330</v>
          </cell>
          <cell r="I36">
            <v>8051</v>
          </cell>
          <cell r="J36">
            <v>10736.0085</v>
          </cell>
          <cell r="K36">
            <v>10707830</v>
          </cell>
        </row>
        <row r="37">
          <cell r="G37">
            <v>0</v>
          </cell>
        </row>
        <row r="38">
          <cell r="B38">
            <v>4024112</v>
          </cell>
          <cell r="D38">
            <v>7.2</v>
          </cell>
          <cell r="E38" t="str">
            <v>Con material de préstamo (arenilla o similar)</v>
          </cell>
          <cell r="F38" t="str">
            <v>m3</v>
          </cell>
          <cell r="G38">
            <v>1015</v>
          </cell>
          <cell r="I38">
            <v>15712</v>
          </cell>
          <cell r="J38">
            <v>20951.951999999997</v>
          </cell>
          <cell r="K38">
            <v>15947680</v>
          </cell>
        </row>
        <row r="39">
          <cell r="G39">
            <v>0</v>
          </cell>
        </row>
        <row r="40">
          <cell r="B40">
            <v>4030301</v>
          </cell>
          <cell r="C40">
            <v>303</v>
          </cell>
          <cell r="D40">
            <v>7.3</v>
          </cell>
          <cell r="E40" t="str">
            <v>Con material granular para base</v>
          </cell>
          <cell r="F40" t="str">
            <v>m3</v>
          </cell>
          <cell r="G40">
            <v>951</v>
          </cell>
          <cell r="I40">
            <v>41911</v>
          </cell>
          <cell r="J40">
            <v>55888.318499999994</v>
          </cell>
          <cell r="K40">
            <v>39857361</v>
          </cell>
        </row>
        <row r="41">
          <cell r="G41">
            <v>0</v>
          </cell>
        </row>
        <row r="42">
          <cell r="B42">
            <v>4040401</v>
          </cell>
          <cell r="C42">
            <v>404</v>
          </cell>
          <cell r="D42">
            <v>8</v>
          </cell>
          <cell r="E42" t="str">
            <v>Suministro, transporte e instalación de entresuelo para apoyo de tubería, en arenilla</v>
          </cell>
          <cell r="F42" t="str">
            <v>m3</v>
          </cell>
          <cell r="G42">
            <v>220</v>
          </cell>
          <cell r="I42">
            <v>37094</v>
          </cell>
          <cell r="J42">
            <v>49464.848999999995</v>
          </cell>
          <cell r="K42">
            <v>8160680</v>
          </cell>
        </row>
        <row r="43">
          <cell r="G43">
            <v>0</v>
          </cell>
        </row>
        <row r="44">
          <cell r="B44">
            <v>4040301</v>
          </cell>
          <cell r="C44" t="str">
            <v>403, 403.A2, 501, 506, 507</v>
          </cell>
          <cell r="D44">
            <v>9</v>
          </cell>
          <cell r="E44" t="str">
            <v>Reconstrucción de andenes en concreto, con y sin escalas</v>
          </cell>
          <cell r="F44" t="str">
            <v>m2</v>
          </cell>
          <cell r="G44">
            <v>70</v>
          </cell>
          <cell r="I44">
            <v>32102</v>
          </cell>
          <cell r="J44">
            <v>42808.017</v>
          </cell>
          <cell r="K44">
            <v>2247140</v>
          </cell>
        </row>
        <row r="45">
          <cell r="G45">
            <v>0</v>
          </cell>
        </row>
        <row r="46">
          <cell r="B46">
            <v>4040220</v>
          </cell>
          <cell r="C46">
            <v>402</v>
          </cell>
          <cell r="D46">
            <v>10</v>
          </cell>
          <cell r="E46" t="str">
            <v>Reconstrucción de cordones simples, de dos o tres caras, prefabricados o vaciados  en el sitio de cualquier dimensión.</v>
          </cell>
          <cell r="F46" t="str">
            <v>m</v>
          </cell>
          <cell r="G46">
            <v>50</v>
          </cell>
          <cell r="I46">
            <v>16358</v>
          </cell>
          <cell r="J46">
            <v>21813.393</v>
          </cell>
          <cell r="K46">
            <v>817900</v>
          </cell>
        </row>
        <row r="48">
          <cell r="B48">
            <v>4040130</v>
          </cell>
          <cell r="C48" t="str">
            <v>401, 401.A1, 501, 506, 507</v>
          </cell>
          <cell r="D48">
            <v>11</v>
          </cell>
          <cell r="E48" t="str">
            <v>Reconstrucción de cunetas o cordón cuneta, cualquier tipo de sección</v>
          </cell>
          <cell r="F48" t="str">
            <v>m</v>
          </cell>
          <cell r="G48">
            <v>5</v>
          </cell>
          <cell r="I48">
            <v>21714</v>
          </cell>
          <cell r="J48">
            <v>28955.618999999999</v>
          </cell>
          <cell r="K48">
            <v>108570</v>
          </cell>
        </row>
        <row r="49">
          <cell r="G49">
            <v>0</v>
          </cell>
        </row>
        <row r="50">
          <cell r="C50" t="str">
            <v>406, 406.A1, 407.A1</v>
          </cell>
          <cell r="D50">
            <v>12</v>
          </cell>
          <cell r="E50" t="str">
            <v>Reconstrucción de engramados</v>
          </cell>
          <cell r="G50">
            <v>0</v>
          </cell>
        </row>
        <row r="51">
          <cell r="G51">
            <v>0</v>
          </cell>
        </row>
        <row r="52">
          <cell r="B52">
            <v>4040601</v>
          </cell>
          <cell r="D52">
            <v>12.1</v>
          </cell>
          <cell r="E52" t="str">
            <v>Con reutilización de grama existente:</v>
          </cell>
          <cell r="F52" t="str">
            <v>m2</v>
          </cell>
          <cell r="G52">
            <v>5</v>
          </cell>
          <cell r="I52">
            <v>3997</v>
          </cell>
          <cell r="J52">
            <v>5329.9994999999999</v>
          </cell>
          <cell r="K52">
            <v>19985</v>
          </cell>
        </row>
        <row r="53">
          <cell r="G53">
            <v>0</v>
          </cell>
        </row>
        <row r="54">
          <cell r="B54">
            <v>4040603</v>
          </cell>
          <cell r="D54">
            <v>12.2</v>
          </cell>
          <cell r="E54" t="str">
            <v>Con suministro, transporte y colocación de grama</v>
          </cell>
          <cell r="F54" t="str">
            <v>m2</v>
          </cell>
          <cell r="G54">
            <v>30</v>
          </cell>
          <cell r="I54">
            <v>6637</v>
          </cell>
          <cell r="J54">
            <v>8850.4394999999986</v>
          </cell>
          <cell r="K54">
            <v>199110</v>
          </cell>
        </row>
        <row r="56">
          <cell r="B56">
            <v>4051101</v>
          </cell>
          <cell r="C56" t="str">
            <v xml:space="preserve"> 306, 306.A1, 307</v>
          </cell>
          <cell r="D56">
            <v>13</v>
          </cell>
          <cell r="E56" t="str">
            <v>Suministro, transporte, colocación  de concreto de 21  Mpa  para el vaciado de fundaciones, apoyo de anclajes y  elementos de confinación de pavimentos.</v>
          </cell>
          <cell r="F56" t="str">
            <v>m3</v>
          </cell>
          <cell r="G56">
            <v>15</v>
          </cell>
          <cell r="I56">
            <v>203228</v>
          </cell>
          <cell r="J56">
            <v>271004.538</v>
          </cell>
          <cell r="K56">
            <v>3048420</v>
          </cell>
        </row>
        <row r="57">
          <cell r="G57">
            <v>0</v>
          </cell>
        </row>
        <row r="58">
          <cell r="C58" t="str">
            <v>305, 306, 306.A1, 307</v>
          </cell>
          <cell r="D58">
            <v>14</v>
          </cell>
          <cell r="E58" t="str">
            <v xml:space="preserve">Suministro, transporte, colocación y compactación de pavimento asfáltico, para: </v>
          </cell>
          <cell r="G58">
            <v>0</v>
          </cell>
        </row>
        <row r="60">
          <cell r="B60">
            <v>4030701</v>
          </cell>
          <cell r="D60">
            <v>14.1</v>
          </cell>
          <cell r="E60" t="str">
            <v>Pavimentación total de la vía</v>
          </cell>
          <cell r="F60" t="str">
            <v>m3</v>
          </cell>
          <cell r="G60">
            <v>5</v>
          </cell>
          <cell r="I60">
            <v>293063</v>
          </cell>
          <cell r="J60">
            <v>390799.51049999997</v>
          </cell>
          <cell r="K60">
            <v>1465315</v>
          </cell>
        </row>
        <row r="61">
          <cell r="G61">
            <v>0</v>
          </cell>
        </row>
        <row r="62">
          <cell r="B62">
            <v>4030705</v>
          </cell>
          <cell r="D62">
            <v>14.2</v>
          </cell>
          <cell r="E62" t="str">
            <v>Para parcheo</v>
          </cell>
          <cell r="F62" t="str">
            <v>m3</v>
          </cell>
          <cell r="G62">
            <v>496</v>
          </cell>
          <cell r="I62">
            <v>368064</v>
          </cell>
          <cell r="J62">
            <v>490813.34399999998</v>
          </cell>
          <cell r="K62">
            <v>182559744</v>
          </cell>
        </row>
        <row r="63">
          <cell r="G63">
            <v>0</v>
          </cell>
        </row>
        <row r="64">
          <cell r="B64" t="str">
            <v xml:space="preserve">TUBERIAS Y ACCESORIOS  PARA REDES DE ACUEDUCTO </v>
          </cell>
        </row>
        <row r="65">
          <cell r="C65" t="str">
            <v>701, 701.1, 701.1.A1, 704</v>
          </cell>
          <cell r="D65">
            <v>15</v>
          </cell>
          <cell r="E65" t="str">
            <v>Suministro, transporte y colocación de tubería de acero para acueducto schedule 40 (incluye protección y tratamiento), en los siguientes diámetros:</v>
          </cell>
          <cell r="G65">
            <v>0</v>
          </cell>
        </row>
        <row r="66">
          <cell r="B66">
            <v>4071008</v>
          </cell>
          <cell r="D66">
            <v>15.1</v>
          </cell>
          <cell r="E66" t="str">
            <v>75 mm (3")</v>
          </cell>
          <cell r="F66" t="str">
            <v>m</v>
          </cell>
          <cell r="G66">
            <v>4</v>
          </cell>
          <cell r="I66">
            <v>62066</v>
          </cell>
          <cell r="J66">
            <v>82765.010999999999</v>
          </cell>
          <cell r="K66">
            <v>248264</v>
          </cell>
        </row>
        <row r="67">
          <cell r="G67">
            <v>0</v>
          </cell>
        </row>
        <row r="68">
          <cell r="B68">
            <v>4071010</v>
          </cell>
          <cell r="D68">
            <v>15.2</v>
          </cell>
          <cell r="E68" t="str">
            <v>100 mm (4")</v>
          </cell>
          <cell r="F68" t="str">
            <v>m</v>
          </cell>
          <cell r="G68">
            <v>40</v>
          </cell>
          <cell r="I68">
            <v>78590</v>
          </cell>
          <cell r="J68">
            <v>104799.765</v>
          </cell>
          <cell r="K68">
            <v>3143600</v>
          </cell>
        </row>
        <row r="69">
          <cell r="G69">
            <v>0</v>
          </cell>
        </row>
        <row r="70">
          <cell r="B70">
            <v>4071014</v>
          </cell>
          <cell r="D70">
            <v>15.3</v>
          </cell>
          <cell r="E70" t="str">
            <v>150 mm (6")</v>
          </cell>
          <cell r="F70" t="str">
            <v>m</v>
          </cell>
          <cell r="G70">
            <v>9</v>
          </cell>
          <cell r="I70">
            <v>121932</v>
          </cell>
          <cell r="J70">
            <v>162596.32199999999</v>
          </cell>
          <cell r="K70">
            <v>1097388</v>
          </cell>
        </row>
        <row r="72">
          <cell r="B72">
            <v>4071018</v>
          </cell>
          <cell r="D72">
            <v>15.4</v>
          </cell>
          <cell r="E72" t="str">
            <v>250 mm (10")</v>
          </cell>
          <cell r="F72" t="str">
            <v>m</v>
          </cell>
          <cell r="G72">
            <v>3</v>
          </cell>
          <cell r="I72">
            <v>280343</v>
          </cell>
          <cell r="J72">
            <v>373837.39049999998</v>
          </cell>
          <cell r="K72">
            <v>841029</v>
          </cell>
        </row>
        <row r="74">
          <cell r="C74" t="str">
            <v>701, 701.3, 701.3.A1, 704</v>
          </cell>
          <cell r="D74">
            <v>16</v>
          </cell>
          <cell r="E74" t="str">
            <v>Transporte y colocación  tubería   PVC-P  RDE 13.5  para acueducto ( Las Empresas suministran la tubería,  los empaques y el lubricante requerido, en los siguientes diámetros:</v>
          </cell>
          <cell r="G74">
            <v>0</v>
          </cell>
        </row>
        <row r="75">
          <cell r="B75">
            <v>4073012</v>
          </cell>
          <cell r="D75">
            <v>16.100000000000001</v>
          </cell>
          <cell r="E75" t="str">
            <v>100 mm (4")</v>
          </cell>
          <cell r="F75" t="str">
            <v>m</v>
          </cell>
          <cell r="G75">
            <v>3200</v>
          </cell>
          <cell r="I75">
            <v>11091</v>
          </cell>
          <cell r="J75">
            <v>14789.848499999998</v>
          </cell>
          <cell r="K75">
            <v>35491200</v>
          </cell>
        </row>
        <row r="76">
          <cell r="G76">
            <v>0</v>
          </cell>
        </row>
        <row r="77">
          <cell r="B77">
            <v>4073014</v>
          </cell>
          <cell r="D77">
            <v>16.2</v>
          </cell>
          <cell r="E77" t="str">
            <v>150 mm (6")</v>
          </cell>
          <cell r="F77" t="str">
            <v>m</v>
          </cell>
          <cell r="G77">
            <v>900</v>
          </cell>
          <cell r="I77">
            <v>12377</v>
          </cell>
          <cell r="J77">
            <v>16504.729499999998</v>
          </cell>
          <cell r="K77">
            <v>11139300</v>
          </cell>
        </row>
        <row r="79">
          <cell r="C79" t="str">
            <v>701, 701.1, 701.1.A1, 704</v>
          </cell>
          <cell r="D79">
            <v>17</v>
          </cell>
          <cell r="E79" t="str">
            <v>Transporte y colocación de tubería de hierro dúctil para acueducto  TK9 unión mécanica  ( Las empresas suministran  la tubería ,los empaques y el lubricante, en los siguientes diámetros:</v>
          </cell>
          <cell r="G79">
            <v>0</v>
          </cell>
        </row>
        <row r="80">
          <cell r="B80">
            <v>4072012</v>
          </cell>
          <cell r="D80">
            <v>17.100000000000001</v>
          </cell>
          <cell r="E80" t="str">
            <v>300 mm (12")</v>
          </cell>
          <cell r="F80" t="str">
            <v>m</v>
          </cell>
          <cell r="G80">
            <v>500</v>
          </cell>
          <cell r="I80">
            <v>22472</v>
          </cell>
          <cell r="J80">
            <v>29966.411999999997</v>
          </cell>
          <cell r="K80">
            <v>11236000</v>
          </cell>
        </row>
        <row r="82">
          <cell r="B82">
            <v>4072014</v>
          </cell>
          <cell r="D82">
            <v>17.2</v>
          </cell>
          <cell r="E82" t="str">
            <v>350 mm (14")</v>
          </cell>
          <cell r="F82" t="str">
            <v>m</v>
          </cell>
          <cell r="G82">
            <v>450</v>
          </cell>
          <cell r="I82">
            <v>27858</v>
          </cell>
          <cell r="J82">
            <v>37148.642999999996</v>
          </cell>
          <cell r="K82">
            <v>12536100</v>
          </cell>
        </row>
        <row r="83">
          <cell r="G83">
            <v>0</v>
          </cell>
        </row>
        <row r="84">
          <cell r="B84">
            <v>4071068</v>
          </cell>
          <cell r="C84" t="str">
            <v>706, 701.N1</v>
          </cell>
          <cell r="D84">
            <v>18</v>
          </cell>
          <cell r="E84" t="str">
            <v>Suministro, transporte y colocación de tubería galvanizada de 37.5 mm (1 1/2") para atraque de tuberias (incluye cortes y soldaduras)</v>
          </cell>
          <cell r="F84" t="str">
            <v>m</v>
          </cell>
          <cell r="G84">
            <v>20</v>
          </cell>
          <cell r="I84">
            <v>12099</v>
          </cell>
          <cell r="J84">
            <v>16134.0165</v>
          </cell>
          <cell r="K84">
            <v>241980</v>
          </cell>
        </row>
        <row r="86">
          <cell r="C86" t="str">
            <v>803, 707, 707.A2</v>
          </cell>
          <cell r="D86">
            <v>19</v>
          </cell>
          <cell r="E86" t="str">
            <v>Suministro, transporte y colocación de tubería PVC-Sanitaria para desagües de cajas de válvulas, incluye suministro, transporte e instalación de rejilla en aluminio en la caja y las perforaciones, emboquilladas y resanes tanto en la caja como en la cámara</v>
          </cell>
        </row>
        <row r="87">
          <cell r="B87">
            <v>4083178</v>
          </cell>
          <cell r="D87">
            <v>19.100000000000001</v>
          </cell>
          <cell r="E87" t="str">
            <v>100 mm (4")</v>
          </cell>
          <cell r="F87" t="str">
            <v>m</v>
          </cell>
          <cell r="G87">
            <v>80</v>
          </cell>
          <cell r="I87">
            <v>24899</v>
          </cell>
          <cell r="J87">
            <v>33202.816500000001</v>
          </cell>
          <cell r="K87">
            <v>1991920</v>
          </cell>
        </row>
        <row r="88">
          <cell r="G88">
            <v>0</v>
          </cell>
        </row>
        <row r="89">
          <cell r="C89">
            <v>601</v>
          </cell>
          <cell r="D89">
            <v>20</v>
          </cell>
          <cell r="E89" t="str">
            <v>Suministro, transporte, figuración y colocación de  acero de refuerzo en los siguientes diámetros :</v>
          </cell>
        </row>
        <row r="90">
          <cell r="B90">
            <v>4060122</v>
          </cell>
          <cell r="D90">
            <v>20.100000000000001</v>
          </cell>
          <cell r="E90" t="str">
            <v>9.52 mm  (3/8")  grado 60</v>
          </cell>
          <cell r="F90" t="str">
            <v>kg</v>
          </cell>
          <cell r="G90">
            <v>75</v>
          </cell>
          <cell r="I90">
            <v>3162</v>
          </cell>
          <cell r="J90">
            <v>4216.527</v>
          </cell>
          <cell r="K90">
            <v>237150</v>
          </cell>
        </row>
        <row r="92">
          <cell r="B92">
            <v>4060120</v>
          </cell>
          <cell r="D92">
            <v>20.2</v>
          </cell>
          <cell r="E92" t="str">
            <v>12.70 mm  (1/2")  grado 60</v>
          </cell>
          <cell r="F92" t="str">
            <v>kg</v>
          </cell>
          <cell r="G92">
            <v>16</v>
          </cell>
          <cell r="I92">
            <v>2244</v>
          </cell>
          <cell r="J92">
            <v>2992.3739999999998</v>
          </cell>
          <cell r="K92">
            <v>35904</v>
          </cell>
        </row>
        <row r="94">
          <cell r="B94">
            <v>4060124</v>
          </cell>
          <cell r="D94">
            <v>20.3</v>
          </cell>
          <cell r="E94" t="str">
            <v>12.70 mm  (5/8")  grado 60</v>
          </cell>
          <cell r="F94" t="str">
            <v>kg</v>
          </cell>
          <cell r="G94">
            <v>20</v>
          </cell>
          <cell r="I94">
            <v>2261</v>
          </cell>
          <cell r="J94">
            <v>3015.0434999999998</v>
          </cell>
          <cell r="K94">
            <v>45220</v>
          </cell>
        </row>
        <row r="95">
          <cell r="E95" t="str">
            <v>ACCESORIOS</v>
          </cell>
        </row>
        <row r="96">
          <cell r="G96">
            <v>0</v>
          </cell>
        </row>
        <row r="97">
          <cell r="C97" t="str">
            <v>705, 706</v>
          </cell>
          <cell r="D97">
            <v>21</v>
          </cell>
          <cell r="E97" t="str">
            <v>Suministro, transporte y colocación de unión de reparación universal, en los siguientes diámetros:</v>
          </cell>
          <cell r="G97">
            <v>0</v>
          </cell>
        </row>
        <row r="98">
          <cell r="B98">
            <v>4079150</v>
          </cell>
          <cell r="D98">
            <v>21.1</v>
          </cell>
          <cell r="E98" t="str">
            <v>De 75 mm (3") - Rango de atención en extemos de 88.1 mm a 102.4</v>
          </cell>
          <cell r="F98" t="str">
            <v>un</v>
          </cell>
          <cell r="G98">
            <v>6</v>
          </cell>
          <cell r="I98">
            <v>79749</v>
          </cell>
          <cell r="J98">
            <v>106345.29149999999</v>
          </cell>
          <cell r="K98">
            <v>478494</v>
          </cell>
        </row>
        <row r="99">
          <cell r="G99">
            <v>0</v>
          </cell>
        </row>
        <row r="100">
          <cell r="B100">
            <v>4079152</v>
          </cell>
          <cell r="D100">
            <v>21.2</v>
          </cell>
          <cell r="E100" t="str">
            <v>De 100 mm (4") - Rango de atención en extremos de 109 mm a 127.8 mm</v>
          </cell>
          <cell r="F100" t="str">
            <v>un</v>
          </cell>
          <cell r="G100">
            <v>58</v>
          </cell>
          <cell r="I100">
            <v>81189</v>
          </cell>
          <cell r="J100">
            <v>108265.5315</v>
          </cell>
          <cell r="K100">
            <v>4708962</v>
          </cell>
        </row>
        <row r="101">
          <cell r="G101">
            <v>0</v>
          </cell>
        </row>
        <row r="102">
          <cell r="B102">
            <v>4079154</v>
          </cell>
          <cell r="D102">
            <v>21.3</v>
          </cell>
          <cell r="E102" t="str">
            <v>De 150 mm (6") - Rango de atención en extremos de 159.2 mm a 181.6 mm</v>
          </cell>
          <cell r="F102" t="str">
            <v>un</v>
          </cell>
          <cell r="G102">
            <v>17</v>
          </cell>
          <cell r="I102">
            <v>131600</v>
          </cell>
          <cell r="J102">
            <v>175488.59999999998</v>
          </cell>
          <cell r="K102">
            <v>2237200</v>
          </cell>
        </row>
        <row r="103">
          <cell r="G103">
            <v>0</v>
          </cell>
        </row>
        <row r="104">
          <cell r="B104">
            <v>4079156</v>
          </cell>
          <cell r="D104">
            <v>21.4</v>
          </cell>
          <cell r="E104" t="str">
            <v>De 200 mm (8") - Rango de atención en extremos de 218.1 mm a 235.0 mm</v>
          </cell>
          <cell r="F104" t="str">
            <v>un</v>
          </cell>
          <cell r="G104">
            <v>1</v>
          </cell>
          <cell r="I104">
            <v>206927</v>
          </cell>
          <cell r="J104">
            <v>275937.1545</v>
          </cell>
          <cell r="K104">
            <v>206927</v>
          </cell>
        </row>
        <row r="105">
          <cell r="G105">
            <v>0</v>
          </cell>
        </row>
        <row r="106">
          <cell r="B106">
            <v>4079158</v>
          </cell>
          <cell r="D106">
            <v>21.5</v>
          </cell>
          <cell r="E106" t="str">
            <v>De 250 mm (10") - Rango de atención en extremos de 272 mm a 289 mm</v>
          </cell>
          <cell r="F106" t="str">
            <v>un</v>
          </cell>
          <cell r="G106">
            <v>2</v>
          </cell>
          <cell r="I106">
            <v>309361</v>
          </cell>
          <cell r="J106">
            <v>412532.89349999995</v>
          </cell>
          <cell r="K106">
            <v>618722</v>
          </cell>
        </row>
        <row r="108">
          <cell r="B108">
            <v>4079160</v>
          </cell>
          <cell r="D108">
            <v>21.6</v>
          </cell>
          <cell r="E108" t="str">
            <v>De 300 mm (12") - Rango de atención en extremos de XXX  mm   a  XXX mm</v>
          </cell>
          <cell r="F108" t="str">
            <v>un</v>
          </cell>
          <cell r="G108">
            <v>5</v>
          </cell>
          <cell r="I108">
            <v>443745</v>
          </cell>
          <cell r="J108">
            <v>591733.9574999999</v>
          </cell>
          <cell r="K108">
            <v>2218725</v>
          </cell>
        </row>
        <row r="110">
          <cell r="D110">
            <v>21.7</v>
          </cell>
          <cell r="E110" t="str">
            <v>De 350 mm (14") - Rango de atención en extremos de XXX mm a  XXX mm</v>
          </cell>
          <cell r="F110" t="str">
            <v>un</v>
          </cell>
          <cell r="G110">
            <v>4</v>
          </cell>
          <cell r="I110">
            <v>580000</v>
          </cell>
          <cell r="J110">
            <v>773430</v>
          </cell>
          <cell r="K110">
            <v>2320000</v>
          </cell>
        </row>
        <row r="112">
          <cell r="C112" t="str">
            <v>701, 701.2, 701.7, 704, 706</v>
          </cell>
          <cell r="D112">
            <v>22</v>
          </cell>
          <cell r="E112" t="str">
            <v>Suministro, transporte y colocación de tees en hierro fundido o hierro ductil para tubería PVC RDE 13.5, en los siguientes diámetros:</v>
          </cell>
        </row>
        <row r="113">
          <cell r="B113">
            <v>4072360</v>
          </cell>
          <cell r="D113">
            <v>22.1</v>
          </cell>
          <cell r="E113" t="str">
            <v>De 100 mm x 100 mm (4" x 4")</v>
          </cell>
          <cell r="F113" t="str">
            <v>un</v>
          </cell>
          <cell r="G113">
            <v>8</v>
          </cell>
          <cell r="I113">
            <v>110895</v>
          </cell>
          <cell r="J113">
            <v>147878.48249999998</v>
          </cell>
          <cell r="K113">
            <v>887160</v>
          </cell>
        </row>
        <row r="114">
          <cell r="G114">
            <v>0</v>
          </cell>
        </row>
        <row r="115">
          <cell r="B115">
            <v>4072343</v>
          </cell>
          <cell r="D115">
            <v>22.2</v>
          </cell>
          <cell r="E115" t="str">
            <v>De 150 mm x 75 mm (6" x 3")</v>
          </cell>
          <cell r="F115" t="str">
            <v>un</v>
          </cell>
          <cell r="G115">
            <v>1</v>
          </cell>
          <cell r="I115">
            <v>173198</v>
          </cell>
          <cell r="J115">
            <v>230959.533</v>
          </cell>
          <cell r="K115">
            <v>173198</v>
          </cell>
        </row>
        <row r="116">
          <cell r="G116">
            <v>0</v>
          </cell>
        </row>
        <row r="117">
          <cell r="B117">
            <v>4072366</v>
          </cell>
          <cell r="D117">
            <v>22.3</v>
          </cell>
          <cell r="E117" t="str">
            <v>De 150 mm x 100 mm (6" x 4")</v>
          </cell>
          <cell r="F117" t="str">
            <v>un</v>
          </cell>
          <cell r="G117">
            <v>9</v>
          </cell>
          <cell r="I117">
            <v>205678</v>
          </cell>
          <cell r="J117">
            <v>274271.61299999995</v>
          </cell>
          <cell r="K117">
            <v>1851102</v>
          </cell>
        </row>
        <row r="118">
          <cell r="G118">
            <v>0</v>
          </cell>
        </row>
        <row r="119">
          <cell r="C119" t="str">
            <v>706.A2</v>
          </cell>
          <cell r="D119">
            <v>24</v>
          </cell>
          <cell r="E119" t="str">
            <v>Suministro, transporte y colocación de de tee partida para  intercalado de hidrantes ( el hidrante y el codo lo suministran las Empresas ), incluye válvula de compuerta elástica bridada, adaptador de transicón brida x unta rápida y anclaje de la válvula ,</v>
          </cell>
          <cell r="G119">
            <v>0</v>
          </cell>
        </row>
        <row r="120">
          <cell r="B120">
            <v>4071559</v>
          </cell>
          <cell r="D120">
            <v>24.1</v>
          </cell>
          <cell r="E120" t="str">
            <v>75 mm x  75 mm (3" x 3")</v>
          </cell>
          <cell r="F120" t="str">
            <v>un</v>
          </cell>
          <cell r="G120">
            <v>1</v>
          </cell>
          <cell r="I120">
            <v>1939239</v>
          </cell>
          <cell r="J120">
            <v>2585975.2064999999</v>
          </cell>
          <cell r="K120">
            <v>1939239</v>
          </cell>
        </row>
        <row r="122">
          <cell r="B122">
            <v>4071563</v>
          </cell>
          <cell r="D122">
            <v>24.2</v>
          </cell>
          <cell r="E122" t="str">
            <v>150 mm x 150 mm ( 6" x  6")</v>
          </cell>
          <cell r="F122" t="str">
            <v>un</v>
          </cell>
          <cell r="G122">
            <v>6</v>
          </cell>
          <cell r="I122">
            <v>3504563</v>
          </cell>
          <cell r="J122">
            <v>4673334.7604999999</v>
          </cell>
          <cell r="K122">
            <v>21027378</v>
          </cell>
        </row>
        <row r="123">
          <cell r="G123">
            <v>0</v>
          </cell>
        </row>
        <row r="124">
          <cell r="C124" t="str">
            <v>701, 701.2, 701.3, 701.7, 704, 706</v>
          </cell>
          <cell r="D124">
            <v>25</v>
          </cell>
          <cell r="E124" t="str">
            <v>Suministro, transporte y colocación de codos de hierro fundido o hierro dúctil para hierro dúctil, en los siguientes diámetros:</v>
          </cell>
          <cell r="G124">
            <v>0</v>
          </cell>
        </row>
        <row r="125">
          <cell r="B125">
            <v>4076072</v>
          </cell>
          <cell r="D125">
            <v>25.1</v>
          </cell>
          <cell r="E125" t="str">
            <v>300 mm (12") de 90°</v>
          </cell>
          <cell r="F125" t="str">
            <v>un</v>
          </cell>
          <cell r="G125">
            <v>1</v>
          </cell>
          <cell r="I125">
            <v>1108425</v>
          </cell>
          <cell r="J125">
            <v>1478084.7374999998</v>
          </cell>
          <cell r="K125">
            <v>1108425</v>
          </cell>
        </row>
        <row r="126">
          <cell r="G126">
            <v>0</v>
          </cell>
        </row>
        <row r="127">
          <cell r="B127">
            <v>4076124</v>
          </cell>
          <cell r="D127">
            <v>25.2</v>
          </cell>
          <cell r="E127" t="str">
            <v>300 mm (12") de 45°</v>
          </cell>
          <cell r="F127" t="str">
            <v>un</v>
          </cell>
          <cell r="G127">
            <v>2</v>
          </cell>
          <cell r="I127">
            <v>893825</v>
          </cell>
          <cell r="J127">
            <v>1191915.6375</v>
          </cell>
          <cell r="K127">
            <v>1787650</v>
          </cell>
        </row>
        <row r="128">
          <cell r="G128">
            <v>0</v>
          </cell>
        </row>
        <row r="129">
          <cell r="B129">
            <v>4076160</v>
          </cell>
          <cell r="D129">
            <v>25.3</v>
          </cell>
          <cell r="E129" t="str">
            <v>300 mm (12") de 22.5°</v>
          </cell>
          <cell r="F129" t="str">
            <v>un</v>
          </cell>
          <cell r="G129">
            <v>7</v>
          </cell>
          <cell r="I129">
            <v>747665</v>
          </cell>
          <cell r="J129">
            <v>997011.27749999997</v>
          </cell>
          <cell r="K129">
            <v>5233655</v>
          </cell>
        </row>
        <row r="130">
          <cell r="G130">
            <v>0</v>
          </cell>
        </row>
        <row r="131">
          <cell r="B131">
            <v>4076204</v>
          </cell>
          <cell r="D131">
            <v>25.4</v>
          </cell>
          <cell r="E131" t="str">
            <v>300 mm (12") de 11.25°</v>
          </cell>
          <cell r="F131" t="str">
            <v>un</v>
          </cell>
          <cell r="G131">
            <v>5</v>
          </cell>
          <cell r="I131">
            <v>747665</v>
          </cell>
          <cell r="J131">
            <v>997011.27749999997</v>
          </cell>
          <cell r="K131">
            <v>3738325</v>
          </cell>
        </row>
        <row r="133">
          <cell r="B133">
            <v>4076101</v>
          </cell>
          <cell r="D133">
            <v>25.5</v>
          </cell>
          <cell r="E133" t="str">
            <v>350 mm (14") de 90°</v>
          </cell>
          <cell r="F133" t="str">
            <v>un</v>
          </cell>
          <cell r="G133">
            <v>3</v>
          </cell>
          <cell r="I133">
            <v>1867519</v>
          </cell>
          <cell r="J133">
            <v>2490336.5864999997</v>
          </cell>
          <cell r="K133">
            <v>5602557</v>
          </cell>
        </row>
        <row r="134">
          <cell r="G134">
            <v>0</v>
          </cell>
        </row>
        <row r="135">
          <cell r="B135">
            <v>4076126</v>
          </cell>
          <cell r="D135">
            <v>25.6</v>
          </cell>
          <cell r="E135" t="str">
            <v>350 mm (14") de 45°</v>
          </cell>
          <cell r="F135" t="str">
            <v>un</v>
          </cell>
          <cell r="G135">
            <v>4</v>
          </cell>
          <cell r="I135">
            <v>1303574</v>
          </cell>
          <cell r="J135">
            <v>1738315.9289999998</v>
          </cell>
          <cell r="K135">
            <v>5214296</v>
          </cell>
        </row>
        <row r="136">
          <cell r="G136">
            <v>0</v>
          </cell>
        </row>
        <row r="137">
          <cell r="B137">
            <v>4076214</v>
          </cell>
          <cell r="D137">
            <v>25.7</v>
          </cell>
          <cell r="E137" t="str">
            <v>350 mm (14") de 22.5°</v>
          </cell>
          <cell r="F137" t="str">
            <v>un</v>
          </cell>
          <cell r="G137">
            <v>1</v>
          </cell>
          <cell r="I137">
            <v>1303574</v>
          </cell>
          <cell r="J137">
            <v>1738315.9289999998</v>
          </cell>
          <cell r="K137">
            <v>1303574</v>
          </cell>
        </row>
        <row r="138">
          <cell r="G138">
            <v>0</v>
          </cell>
        </row>
        <row r="139">
          <cell r="B139">
            <v>4076214</v>
          </cell>
          <cell r="D139">
            <v>25.8</v>
          </cell>
          <cell r="E139" t="str">
            <v>350 mm (14") de 11.25°</v>
          </cell>
          <cell r="F139" t="str">
            <v>un</v>
          </cell>
          <cell r="G139">
            <v>1</v>
          </cell>
          <cell r="I139">
            <v>1303574</v>
          </cell>
          <cell r="J139">
            <v>1738315.9289999998</v>
          </cell>
          <cell r="K139">
            <v>1303574</v>
          </cell>
        </row>
        <row r="140">
          <cell r="G140">
            <v>0</v>
          </cell>
        </row>
        <row r="141">
          <cell r="C141" t="str">
            <v>701, 701.2, 701.3, 701.7, 704, 706</v>
          </cell>
          <cell r="D141">
            <v>26</v>
          </cell>
          <cell r="E141" t="str">
            <v>Suministro, transporte y colocación de codos de PVC-P, hierro fundido o hierro dúctil para tubería PVC  RDE 13.5  , en los siguientes diámetros:</v>
          </cell>
        </row>
        <row r="142">
          <cell r="B142">
            <v>4072124</v>
          </cell>
          <cell r="D142">
            <v>26.1</v>
          </cell>
          <cell r="E142" t="str">
            <v>150 mm (6") de 90°</v>
          </cell>
          <cell r="F142" t="str">
            <v>un</v>
          </cell>
          <cell r="G142">
            <v>1</v>
          </cell>
          <cell r="I142">
            <v>256880</v>
          </cell>
          <cell r="J142">
            <v>342549.48</v>
          </cell>
          <cell r="K142">
            <v>256880</v>
          </cell>
        </row>
        <row r="144">
          <cell r="B144">
            <v>4072152</v>
          </cell>
          <cell r="D144">
            <v>26.2</v>
          </cell>
          <cell r="E144" t="str">
            <v>150 mm (6") de 45°</v>
          </cell>
          <cell r="F144" t="str">
            <v>un</v>
          </cell>
          <cell r="G144">
            <v>4</v>
          </cell>
          <cell r="I144">
            <v>181480</v>
          </cell>
          <cell r="J144">
            <v>242003.58</v>
          </cell>
          <cell r="K144">
            <v>725920</v>
          </cell>
        </row>
        <row r="146">
          <cell r="B146">
            <v>4072174</v>
          </cell>
          <cell r="D146">
            <v>26.3</v>
          </cell>
          <cell r="E146" t="str">
            <v>150 mm (6") de 22.5°</v>
          </cell>
          <cell r="F146" t="str">
            <v>un</v>
          </cell>
          <cell r="G146">
            <v>4</v>
          </cell>
          <cell r="I146">
            <v>165240</v>
          </cell>
          <cell r="J146">
            <v>220347.53999999998</v>
          </cell>
          <cell r="K146">
            <v>660960</v>
          </cell>
        </row>
        <row r="148">
          <cell r="B148">
            <v>4072192</v>
          </cell>
          <cell r="D148">
            <v>26.4</v>
          </cell>
          <cell r="E148" t="str">
            <v>150 mm (6") de 11.25°</v>
          </cell>
          <cell r="F148" t="str">
            <v>un</v>
          </cell>
          <cell r="G148">
            <v>6</v>
          </cell>
          <cell r="I148">
            <v>154047</v>
          </cell>
          <cell r="J148">
            <v>205421.67449999999</v>
          </cell>
          <cell r="K148">
            <v>924282</v>
          </cell>
        </row>
        <row r="150">
          <cell r="B150">
            <v>4072122</v>
          </cell>
          <cell r="D150">
            <v>26.5</v>
          </cell>
          <cell r="E150" t="str">
            <v>100 mm (4") de 90°</v>
          </cell>
          <cell r="F150" t="str">
            <v>un</v>
          </cell>
          <cell r="G150">
            <v>2</v>
          </cell>
          <cell r="I150">
            <v>104389</v>
          </cell>
          <cell r="J150">
            <v>139202.73149999999</v>
          </cell>
          <cell r="K150">
            <v>208778</v>
          </cell>
        </row>
        <row r="152">
          <cell r="B152">
            <v>4072150</v>
          </cell>
          <cell r="D152">
            <v>26.6</v>
          </cell>
          <cell r="E152" t="str">
            <v>100 mm (4") de 45°</v>
          </cell>
          <cell r="F152" t="str">
            <v>un</v>
          </cell>
          <cell r="G152">
            <v>5</v>
          </cell>
          <cell r="I152">
            <v>86989</v>
          </cell>
          <cell r="J152">
            <v>115999.83149999999</v>
          </cell>
          <cell r="K152">
            <v>434945</v>
          </cell>
        </row>
        <row r="154">
          <cell r="B154">
            <v>4072173</v>
          </cell>
          <cell r="D154">
            <v>26.7</v>
          </cell>
          <cell r="E154" t="str">
            <v>100 mm (4") de 22.5°</v>
          </cell>
          <cell r="F154" t="str">
            <v>un</v>
          </cell>
          <cell r="G154">
            <v>4</v>
          </cell>
          <cell r="I154">
            <v>74229</v>
          </cell>
          <cell r="J154">
            <v>98984.371499999994</v>
          </cell>
          <cell r="K154">
            <v>296916</v>
          </cell>
        </row>
        <row r="156">
          <cell r="B156">
            <v>4072194</v>
          </cell>
          <cell r="D156">
            <v>26.8</v>
          </cell>
          <cell r="E156" t="str">
            <v>100 mm (4") de 11,2.5°</v>
          </cell>
          <cell r="F156" t="str">
            <v>un</v>
          </cell>
          <cell r="G156">
            <v>4</v>
          </cell>
          <cell r="I156">
            <v>74229</v>
          </cell>
          <cell r="J156">
            <v>98984.371499999994</v>
          </cell>
          <cell r="K156">
            <v>296916</v>
          </cell>
        </row>
        <row r="158">
          <cell r="C158" t="str">
            <v>701, 701.1.A1, 701.2, 701.7, 704, 706</v>
          </cell>
          <cell r="D158">
            <v>27</v>
          </cell>
          <cell r="E158" t="str">
            <v>Suministro, transporte y colocación de reducciones hierro fundido, hierro dúctil o acero, J.R en los siguientes diametros:</v>
          </cell>
          <cell r="G158">
            <v>0</v>
          </cell>
        </row>
        <row r="159">
          <cell r="B159">
            <v>4076652</v>
          </cell>
          <cell r="D159">
            <v>27.1</v>
          </cell>
          <cell r="E159" t="str">
            <v>150 mm x 100 mm (6" x 4")</v>
          </cell>
          <cell r="F159" t="str">
            <v>un</v>
          </cell>
          <cell r="G159">
            <v>2</v>
          </cell>
          <cell r="I159">
            <v>127958</v>
          </cell>
          <cell r="J159">
            <v>170631.99299999999</v>
          </cell>
          <cell r="K159">
            <v>255916</v>
          </cell>
        </row>
        <row r="161">
          <cell r="B161">
            <v>4079811</v>
          </cell>
          <cell r="C161">
            <v>711</v>
          </cell>
          <cell r="D161">
            <v>28</v>
          </cell>
          <cell r="E161" t="str">
            <v>Retiro de válvulas de compuerta e hidrantes, tal y como se encuentren en el terreno, en cualquier diámetro</v>
          </cell>
          <cell r="F161" t="str">
            <v>un</v>
          </cell>
          <cell r="G161">
            <v>11</v>
          </cell>
          <cell r="I161">
            <v>41969</v>
          </cell>
          <cell r="J161">
            <v>55965.661499999995</v>
          </cell>
          <cell r="K161">
            <v>461659</v>
          </cell>
        </row>
        <row r="162">
          <cell r="G162">
            <v>0</v>
          </cell>
        </row>
        <row r="163">
          <cell r="C163" t="str">
            <v>703, 703.A1</v>
          </cell>
          <cell r="D163">
            <v>29</v>
          </cell>
          <cell r="E163" t="str">
            <v>Transporte y colocación de hidrantes en los siguientes diámetros:</v>
          </cell>
          <cell r="G163">
            <v>0</v>
          </cell>
        </row>
        <row r="164">
          <cell r="B164">
            <v>4078706</v>
          </cell>
          <cell r="D164">
            <v>30.1</v>
          </cell>
          <cell r="E164" t="str">
            <v>De 75 mm (3")</v>
          </cell>
          <cell r="F164" t="str">
            <v>un</v>
          </cell>
          <cell r="G164">
            <v>1</v>
          </cell>
          <cell r="I164">
            <v>67049</v>
          </cell>
          <cell r="J164">
            <v>89409.841499999995</v>
          </cell>
          <cell r="K164">
            <v>67049</v>
          </cell>
        </row>
        <row r="166">
          <cell r="B166">
            <v>4078728</v>
          </cell>
          <cell r="D166">
            <v>30.2</v>
          </cell>
          <cell r="E166" t="str">
            <v>De 150 mm (6")</v>
          </cell>
          <cell r="F166" t="str">
            <v>un</v>
          </cell>
          <cell r="G166">
            <v>6</v>
          </cell>
          <cell r="I166">
            <v>200173</v>
          </cell>
          <cell r="J166">
            <v>266930.69549999997</v>
          </cell>
          <cell r="K166">
            <v>1201038</v>
          </cell>
        </row>
        <row r="167">
          <cell r="G167">
            <v>0</v>
          </cell>
        </row>
        <row r="168">
          <cell r="C168" t="str">
            <v>702, 702.1 y 702.1.A1</v>
          </cell>
          <cell r="D168">
            <v>31</v>
          </cell>
          <cell r="E168" t="str">
            <v>Transporte y colocación de válvulas de compuerta elásticas de vástago no ascendente  CxC  en los siguientes diámetros:</v>
          </cell>
          <cell r="G168">
            <v>0</v>
          </cell>
        </row>
        <row r="169">
          <cell r="B169">
            <v>4078204</v>
          </cell>
          <cell r="D169">
            <v>31.1</v>
          </cell>
          <cell r="E169" t="str">
            <v>75 mm (3")</v>
          </cell>
          <cell r="F169" t="str">
            <v>un</v>
          </cell>
          <cell r="G169">
            <v>1</v>
          </cell>
          <cell r="I169">
            <v>13556.01</v>
          </cell>
          <cell r="J169">
            <v>18076.939334999999</v>
          </cell>
          <cell r="K169">
            <v>13556.01</v>
          </cell>
        </row>
        <row r="170">
          <cell r="G170">
            <v>0</v>
          </cell>
        </row>
        <row r="171">
          <cell r="B171">
            <v>4078206</v>
          </cell>
          <cell r="D171">
            <v>31.2</v>
          </cell>
          <cell r="E171" t="str">
            <v>100 mm (4")</v>
          </cell>
          <cell r="F171" t="str">
            <v>un</v>
          </cell>
          <cell r="G171">
            <v>5</v>
          </cell>
          <cell r="I171">
            <v>16947.759999999998</v>
          </cell>
          <cell r="J171">
            <v>22599.837959999997</v>
          </cell>
          <cell r="K171">
            <v>84738.799999999988</v>
          </cell>
        </row>
        <row r="172">
          <cell r="G172">
            <v>0</v>
          </cell>
        </row>
        <row r="173">
          <cell r="B173">
            <v>4078208</v>
          </cell>
          <cell r="D173">
            <v>31.3</v>
          </cell>
          <cell r="E173" t="str">
            <v>150 mm (6")</v>
          </cell>
          <cell r="F173" t="str">
            <v>un</v>
          </cell>
          <cell r="G173">
            <v>14</v>
          </cell>
          <cell r="I173">
            <v>40161.769999999997</v>
          </cell>
          <cell r="J173">
            <v>53555.720294999992</v>
          </cell>
          <cell r="K173">
            <v>562264.77999999991</v>
          </cell>
        </row>
        <row r="174">
          <cell r="G174">
            <v>0</v>
          </cell>
        </row>
        <row r="175">
          <cell r="B175">
            <v>4078210</v>
          </cell>
          <cell r="D175">
            <v>31.4</v>
          </cell>
          <cell r="E175" t="str">
            <v>200 mm (8")</v>
          </cell>
          <cell r="F175" t="str">
            <v>un</v>
          </cell>
          <cell r="G175">
            <v>0</v>
          </cell>
          <cell r="I175">
            <v>50270.95</v>
          </cell>
          <cell r="J175">
            <v>67036.311824999997</v>
          </cell>
        </row>
        <row r="176">
          <cell r="G176">
            <v>0</v>
          </cell>
        </row>
        <row r="177">
          <cell r="B177">
            <v>4078282</v>
          </cell>
          <cell r="D177">
            <v>31.5</v>
          </cell>
          <cell r="E177" t="str">
            <v>250 mm (10")</v>
          </cell>
          <cell r="F177" t="str">
            <v>un</v>
          </cell>
          <cell r="G177">
            <v>0</v>
          </cell>
          <cell r="I177">
            <v>55994.62</v>
          </cell>
          <cell r="J177">
            <v>74668.825769999996</v>
          </cell>
        </row>
        <row r="179">
          <cell r="B179">
            <v>4078284</v>
          </cell>
          <cell r="D179">
            <v>31.6</v>
          </cell>
          <cell r="E179" t="str">
            <v>300 mm (12")</v>
          </cell>
          <cell r="F179" t="str">
            <v>un</v>
          </cell>
          <cell r="G179">
            <v>2</v>
          </cell>
          <cell r="I179">
            <v>62933</v>
          </cell>
          <cell r="J179">
            <v>83921.155499999993</v>
          </cell>
          <cell r="K179">
            <v>125866</v>
          </cell>
        </row>
        <row r="180">
          <cell r="G180">
            <v>0</v>
          </cell>
        </row>
        <row r="181">
          <cell r="C181" t="str">
            <v>702, 702.1, 702.1.A2, 704</v>
          </cell>
          <cell r="D181">
            <v>32</v>
          </cell>
          <cell r="E181" t="str">
            <v>Transporte e intercalado de válvulas de compuerta en redes existentes, incluye niples y uniones, en los siguientes diametros:</v>
          </cell>
          <cell r="G181">
            <v>0</v>
          </cell>
        </row>
        <row r="182">
          <cell r="B182">
            <v>4078371</v>
          </cell>
          <cell r="D182">
            <v>32.1</v>
          </cell>
          <cell r="E182" t="str">
            <v>De 75 mm (3")</v>
          </cell>
          <cell r="F182" t="str">
            <v>un</v>
          </cell>
          <cell r="G182">
            <v>2</v>
          </cell>
          <cell r="I182">
            <v>166343</v>
          </cell>
          <cell r="J182">
            <v>221818.39049999998</v>
          </cell>
          <cell r="K182">
            <v>332686</v>
          </cell>
        </row>
        <row r="183">
          <cell r="G183">
            <v>0</v>
          </cell>
        </row>
        <row r="184">
          <cell r="B184">
            <v>4078372</v>
          </cell>
          <cell r="D184">
            <v>32.200000000000003</v>
          </cell>
          <cell r="E184" t="str">
            <v>De 100 mm (4")</v>
          </cell>
          <cell r="F184" t="str">
            <v>un</v>
          </cell>
          <cell r="G184">
            <v>8</v>
          </cell>
          <cell r="I184">
            <v>184800</v>
          </cell>
          <cell r="J184">
            <v>246430.8</v>
          </cell>
          <cell r="K184">
            <v>1478400</v>
          </cell>
        </row>
        <row r="185">
          <cell r="G185">
            <v>0</v>
          </cell>
        </row>
        <row r="186">
          <cell r="B186">
            <v>4078373</v>
          </cell>
          <cell r="D186">
            <v>32.299999999999997</v>
          </cell>
          <cell r="E186" t="str">
            <v>De 150 mm (6")</v>
          </cell>
          <cell r="F186" t="str">
            <v>un</v>
          </cell>
          <cell r="G186">
            <v>2</v>
          </cell>
          <cell r="I186">
            <v>280633</v>
          </cell>
          <cell r="J186">
            <v>374224.10549999995</v>
          </cell>
          <cell r="K186">
            <v>561266</v>
          </cell>
        </row>
        <row r="188">
          <cell r="B188">
            <v>4078374</v>
          </cell>
          <cell r="D188">
            <v>32.4</v>
          </cell>
          <cell r="E188" t="str">
            <v>De 200 mm (8")</v>
          </cell>
          <cell r="F188" t="str">
            <v>un</v>
          </cell>
          <cell r="G188">
            <v>4</v>
          </cell>
          <cell r="I188">
            <v>422153</v>
          </cell>
          <cell r="J188">
            <v>562941.02549999999</v>
          </cell>
          <cell r="K188">
            <v>1688612</v>
          </cell>
        </row>
        <row r="190">
          <cell r="B190">
            <v>4078375</v>
          </cell>
          <cell r="D190">
            <v>32.5</v>
          </cell>
          <cell r="E190" t="str">
            <v>De 250 mm ( 10")</v>
          </cell>
          <cell r="F190" t="str">
            <v>un</v>
          </cell>
          <cell r="G190">
            <v>1</v>
          </cell>
          <cell r="I190">
            <v>639337</v>
          </cell>
          <cell r="J190">
            <v>852555.88949999993</v>
          </cell>
          <cell r="K190">
            <v>639337</v>
          </cell>
        </row>
        <row r="192">
          <cell r="B192">
            <v>4079302</v>
          </cell>
          <cell r="C192" t="str">
            <v>707, 707.A1</v>
          </cell>
          <cell r="D192">
            <v>33</v>
          </cell>
          <cell r="E192" t="str">
            <v>Construcción de cajas para válvulas, según esquema 1, incluye suministro y transporte de materiales y marco de concreto</v>
          </cell>
          <cell r="F192" t="str">
            <v>un</v>
          </cell>
          <cell r="G192">
            <v>43</v>
          </cell>
          <cell r="I192">
            <v>134381</v>
          </cell>
          <cell r="J192">
            <v>179197.06349999999</v>
          </cell>
          <cell r="K192">
            <v>5778383</v>
          </cell>
        </row>
        <row r="194">
          <cell r="C194" t="str">
            <v>702, 702.1 y 702.1.A1</v>
          </cell>
          <cell r="D194">
            <v>34</v>
          </cell>
          <cell r="E194" t="str">
            <v>Transporte y colocación de válvulas mariposa   en los siguientes diámetros:</v>
          </cell>
          <cell r="G194">
            <v>0</v>
          </cell>
        </row>
        <row r="195">
          <cell r="B195">
            <v>4078414</v>
          </cell>
          <cell r="D195">
            <v>34.1</v>
          </cell>
          <cell r="E195" t="str">
            <v>De 350 mm (14")</v>
          </cell>
          <cell r="F195" t="str">
            <v>un</v>
          </cell>
          <cell r="G195">
            <v>2</v>
          </cell>
          <cell r="I195">
            <v>250000</v>
          </cell>
          <cell r="J195">
            <v>333375</v>
          </cell>
          <cell r="K195">
            <v>500000</v>
          </cell>
        </row>
        <row r="197">
          <cell r="C197" t="str">
            <v>702, 702.1 y 702.1.A1</v>
          </cell>
          <cell r="D197">
            <v>35</v>
          </cell>
          <cell r="E197" t="str">
            <v>Transporte y colocación de válvulas reguladoras de presión,  la Empresa suminitrará las válvulas  reguladoras y  el contratista suministrará las reduciones, los niples de acero soldados  y roscados, las bridas , ventosas, manometros , filtro en y y las de</v>
          </cell>
          <cell r="G197">
            <v>0</v>
          </cell>
        </row>
        <row r="198">
          <cell r="B198">
            <v>4078414</v>
          </cell>
          <cell r="D198">
            <v>35.1</v>
          </cell>
          <cell r="E198" t="str">
            <v>100 mm (4")</v>
          </cell>
          <cell r="F198" t="str">
            <v>un</v>
          </cell>
          <cell r="G198">
            <v>1</v>
          </cell>
          <cell r="I198">
            <v>2319080</v>
          </cell>
          <cell r="J198">
            <v>3092493.1799999997</v>
          </cell>
          <cell r="K198">
            <v>2319080</v>
          </cell>
        </row>
        <row r="200">
          <cell r="C200" t="str">
            <v>702, 702.1 y 702.1.A1</v>
          </cell>
          <cell r="D200">
            <v>36</v>
          </cell>
          <cell r="E200" t="str">
            <v>Construción de las  cajas  para la estación reguladora de presión en donde se alojarán las VRP,  en los siguientes diámetros, segun plano ACC-02-05-0119-16, e incluye la excavación, llenos y la botada de  los ecombros:</v>
          </cell>
          <cell r="G200">
            <v>0</v>
          </cell>
        </row>
        <row r="201">
          <cell r="B201">
            <v>4079320</v>
          </cell>
          <cell r="D201">
            <v>36.1</v>
          </cell>
          <cell r="E201" t="str">
            <v>100 mm (4")</v>
          </cell>
          <cell r="F201" t="str">
            <v>un</v>
          </cell>
          <cell r="G201">
            <v>1</v>
          </cell>
          <cell r="I201">
            <v>1439463</v>
          </cell>
          <cell r="J201">
            <v>1919523.9104999998</v>
          </cell>
          <cell r="K201">
            <v>1439463</v>
          </cell>
        </row>
        <row r="203">
          <cell r="B203" t="str">
            <v xml:space="preserve">                                OTROS ACCESORIOS </v>
          </cell>
        </row>
        <row r="204">
          <cell r="C204" t="str">
            <v>708, 708.A1</v>
          </cell>
          <cell r="D204">
            <v>37</v>
          </cell>
          <cell r="E204" t="str">
            <v xml:space="preserve">  Suministro,transporte y colocación de collares de derivación en hierro dúctil para tubería PVC-P, en los siguientes diámetros:</v>
          </cell>
          <cell r="G204">
            <v>0</v>
          </cell>
        </row>
        <row r="205">
          <cell r="B205">
            <v>4079460</v>
          </cell>
          <cell r="D205">
            <v>37.1</v>
          </cell>
          <cell r="E205" t="str">
            <v xml:space="preserve"> De 100 mm (4") a 13 mm (1/2")</v>
          </cell>
          <cell r="F205" t="str">
            <v>un</v>
          </cell>
          <cell r="G205">
            <v>175</v>
          </cell>
          <cell r="I205">
            <v>27249</v>
          </cell>
          <cell r="J205">
            <v>36336.541499999999</v>
          </cell>
          <cell r="K205">
            <v>4768575</v>
          </cell>
        </row>
        <row r="206">
          <cell r="G206">
            <v>0</v>
          </cell>
        </row>
        <row r="207">
          <cell r="B207">
            <v>4079461</v>
          </cell>
          <cell r="D207">
            <v>37.200000000000003</v>
          </cell>
          <cell r="E207" t="str">
            <v xml:space="preserve"> De 150 mm (6") a 13 mm (1/2")</v>
          </cell>
          <cell r="F207" t="str">
            <v>un</v>
          </cell>
          <cell r="G207">
            <v>65</v>
          </cell>
          <cell r="I207">
            <v>38220</v>
          </cell>
          <cell r="J207">
            <v>50966.369999999995</v>
          </cell>
          <cell r="K207">
            <v>2484300</v>
          </cell>
        </row>
        <row r="209">
          <cell r="D209">
            <v>38</v>
          </cell>
          <cell r="E209" t="str">
            <v>Cortes de tubería (incluye biselada):</v>
          </cell>
          <cell r="G209">
            <v>0</v>
          </cell>
        </row>
        <row r="210">
          <cell r="B210">
            <v>4041101</v>
          </cell>
          <cell r="C210">
            <v>411</v>
          </cell>
          <cell r="D210">
            <v>38.1</v>
          </cell>
          <cell r="E210" t="str">
            <v>Con acetileno</v>
          </cell>
          <cell r="F210" t="str">
            <v xml:space="preserve"> cm</v>
          </cell>
          <cell r="G210">
            <v>4276</v>
          </cell>
          <cell r="I210">
            <v>604</v>
          </cell>
          <cell r="J210">
            <v>805.43399999999997</v>
          </cell>
          <cell r="K210">
            <v>2582704</v>
          </cell>
        </row>
        <row r="211">
          <cell r="G211">
            <v>0</v>
          </cell>
        </row>
        <row r="212">
          <cell r="B212">
            <v>4041201</v>
          </cell>
          <cell r="C212">
            <v>412</v>
          </cell>
          <cell r="D212">
            <v>38.200000000000003</v>
          </cell>
          <cell r="E212" t="str">
            <v>Sin acetileno</v>
          </cell>
          <cell r="F212" t="str">
            <v xml:space="preserve"> cm</v>
          </cell>
          <cell r="G212">
            <v>2076</v>
          </cell>
          <cell r="I212">
            <v>604</v>
          </cell>
          <cell r="J212">
            <v>805.43399999999997</v>
          </cell>
          <cell r="K212">
            <v>1253904</v>
          </cell>
        </row>
        <row r="213">
          <cell r="G213">
            <v>0</v>
          </cell>
        </row>
        <row r="214">
          <cell r="B214">
            <v>4041301</v>
          </cell>
          <cell r="C214">
            <v>413</v>
          </cell>
          <cell r="D214">
            <v>39</v>
          </cell>
          <cell r="E214" t="str">
            <v>Suministro, transporte y colocación de cordón de soldadura completo</v>
          </cell>
          <cell r="F214" t="str">
            <v>cm</v>
          </cell>
          <cell r="G214">
            <v>3600</v>
          </cell>
          <cell r="I214">
            <v>881</v>
          </cell>
          <cell r="J214">
            <v>1174.8135</v>
          </cell>
          <cell r="K214">
            <v>3171600</v>
          </cell>
        </row>
        <row r="216">
          <cell r="B216">
            <v>4042294</v>
          </cell>
          <cell r="C216" t="str">
            <v>411,411,A1,413</v>
          </cell>
          <cell r="D216">
            <v>40</v>
          </cell>
          <cell r="E216" t="str">
            <v>Suministro transporte y  figuración. Corte y biselado de lámina de acero, espesor 6.25 mm. ( 1/4 ")</v>
          </cell>
          <cell r="F216" t="str">
            <v>un</v>
          </cell>
          <cell r="G216">
            <v>200</v>
          </cell>
          <cell r="I216">
            <v>186</v>
          </cell>
          <cell r="J216">
            <v>248.03099999999998</v>
          </cell>
          <cell r="K216">
            <v>37200</v>
          </cell>
        </row>
        <row r="218">
          <cell r="B218" t="str">
            <v xml:space="preserve">                                                                                                                       TUBERIAS Y ACCESORIOS PARA LAS ACOMETIDAS DE ACUEDUCTO</v>
          </cell>
        </row>
        <row r="220">
          <cell r="B220">
            <v>4079545</v>
          </cell>
          <cell r="C220" t="str">
            <v>704, 708.A1</v>
          </cell>
          <cell r="D220">
            <v>41</v>
          </cell>
          <cell r="E220" t="str">
            <v xml:space="preserve"> Suministro, transporte y colocación de tubería domiciliaria de acueducto en cualquier material, utilizando barreno para su instalaión, diámetro 12.7 mm (1/2")</v>
          </cell>
          <cell r="F220" t="str">
            <v>m</v>
          </cell>
          <cell r="G220">
            <v>60</v>
          </cell>
          <cell r="I220">
            <v>24350</v>
          </cell>
          <cell r="J220">
            <v>32470.724999999999</v>
          </cell>
          <cell r="K220">
            <v>1461000</v>
          </cell>
        </row>
        <row r="222">
          <cell r="C222">
            <v>708</v>
          </cell>
          <cell r="D222">
            <v>42</v>
          </cell>
          <cell r="E222" t="str">
            <v>Suministro, transporte y colocación de uniones dos y tres partes de 13 mm (1/2") para acometidas de acueducto en tubería de polietileno con alma de aluminio, de:</v>
          </cell>
        </row>
        <row r="223">
          <cell r="B223">
            <v>4075520</v>
          </cell>
          <cell r="D223">
            <v>42.1</v>
          </cell>
          <cell r="E223" t="str">
            <v>Tres partes</v>
          </cell>
          <cell r="F223" t="str">
            <v>un</v>
          </cell>
          <cell r="G223">
            <v>232</v>
          </cell>
          <cell r="I223">
            <v>4073</v>
          </cell>
          <cell r="J223">
            <v>5431.3454999999994</v>
          </cell>
          <cell r="K223">
            <v>944936</v>
          </cell>
        </row>
        <row r="225">
          <cell r="B225">
            <v>4079414</v>
          </cell>
          <cell r="C225" t="str">
            <v>708, 708.A1</v>
          </cell>
          <cell r="D225">
            <v>43</v>
          </cell>
          <cell r="E225" t="str">
            <v>Suministro , transporte y colocación de llaves de acera, diámetro 13 mm (1/2"), con racor, para tuberías de cobre, PE-AL-PE o polietileno (20 mm)</v>
          </cell>
          <cell r="F225" t="str">
            <v>un</v>
          </cell>
          <cell r="G225">
            <v>15</v>
          </cell>
          <cell r="I225">
            <v>18171</v>
          </cell>
          <cell r="J225">
            <v>24231.028499999997</v>
          </cell>
          <cell r="K225">
            <v>272565</v>
          </cell>
        </row>
        <row r="227">
          <cell r="C227" t="str">
            <v>708, 708.A1</v>
          </cell>
          <cell r="D227">
            <v>44</v>
          </cell>
          <cell r="E227" t="str">
            <v>Suministro, transporte y colocación de llaves de contención, en los siguientes diámetros:</v>
          </cell>
        </row>
        <row r="228">
          <cell r="B228">
            <v>4079449</v>
          </cell>
          <cell r="D228">
            <v>44.1</v>
          </cell>
          <cell r="E228" t="str">
            <v>13 mm (1/2")</v>
          </cell>
          <cell r="F228" t="str">
            <v>un</v>
          </cell>
          <cell r="G228">
            <v>10</v>
          </cell>
          <cell r="I228">
            <v>22886</v>
          </cell>
          <cell r="J228">
            <v>30518.480999999996</v>
          </cell>
          <cell r="K228">
            <v>228860</v>
          </cell>
        </row>
        <row r="230">
          <cell r="B230">
            <v>4079451</v>
          </cell>
          <cell r="D230">
            <v>44.2</v>
          </cell>
          <cell r="E230" t="str">
            <v>25 mm (1")</v>
          </cell>
          <cell r="F230" t="str">
            <v>un</v>
          </cell>
          <cell r="G230">
            <v>3</v>
          </cell>
          <cell r="I230">
            <v>48404</v>
          </cell>
          <cell r="J230">
            <v>64546.733999999997</v>
          </cell>
          <cell r="K230">
            <v>145212</v>
          </cell>
        </row>
        <row r="231">
          <cell r="K231">
            <v>0</v>
          </cell>
        </row>
        <row r="232">
          <cell r="B232">
            <v>4079426</v>
          </cell>
          <cell r="C232" t="str">
            <v>708, 708.A1</v>
          </cell>
          <cell r="D232">
            <v>45</v>
          </cell>
          <cell r="E232" t="str">
            <v xml:space="preserve"> Suministro, transporte y colocación de llaves de incorporación cónica o cilíndrica, diámetro 13 mm (1/2"), con racor, para tuberías de cobre, PE-AL-PE o polietileno (20 mm)</v>
          </cell>
          <cell r="F232" t="str">
            <v>un</v>
          </cell>
          <cell r="G232">
            <v>375</v>
          </cell>
          <cell r="I232">
            <v>21666.03</v>
          </cell>
          <cell r="J232">
            <v>28891.651004999996</v>
          </cell>
          <cell r="K232">
            <v>8124761.25</v>
          </cell>
        </row>
        <row r="234">
          <cell r="C234">
            <v>708</v>
          </cell>
          <cell r="D234">
            <v>46</v>
          </cell>
          <cell r="E234" t="str">
            <v>Cambio de toma (no necesita unión de tres partes ni cobre)</v>
          </cell>
        </row>
        <row r="235">
          <cell r="B235">
            <v>4250103</v>
          </cell>
          <cell r="D235">
            <v>46.1</v>
          </cell>
          <cell r="E235" t="str">
            <v xml:space="preserve"> 13 mm (1/2")</v>
          </cell>
          <cell r="F235" t="str">
            <v>un</v>
          </cell>
          <cell r="G235">
            <v>260</v>
          </cell>
          <cell r="I235">
            <v>8685</v>
          </cell>
          <cell r="J235">
            <v>11581.447499999998</v>
          </cell>
          <cell r="K235">
            <v>2258100</v>
          </cell>
        </row>
        <row r="237">
          <cell r="C237" t="str">
            <v>ACTIVIDADES COMPLEMENTARIAS</v>
          </cell>
        </row>
        <row r="238">
          <cell r="B238">
            <v>4042117</v>
          </cell>
          <cell r="C238" t="str">
            <v>423.N1</v>
          </cell>
          <cell r="D238">
            <v>47</v>
          </cell>
          <cell r="E238" t="str">
            <v>Suministro, transporte e instalación de cinta en polietileno para señalización de redes de acueducto</v>
          </cell>
          <cell r="F238" t="str">
            <v>m</v>
          </cell>
          <cell r="G238">
            <v>3950</v>
          </cell>
          <cell r="I238">
            <v>1082</v>
          </cell>
          <cell r="J238">
            <v>1442.847</v>
          </cell>
          <cell r="K238">
            <v>4273900</v>
          </cell>
        </row>
        <row r="240">
          <cell r="C240" t="str">
            <v>422.N1</v>
          </cell>
          <cell r="D240">
            <v>48</v>
          </cell>
          <cell r="E240" t="str">
            <v>Mano de obra (incluye prestaciones sociales)</v>
          </cell>
        </row>
        <row r="241">
          <cell r="B241">
            <v>4042152</v>
          </cell>
          <cell r="D241">
            <v>48.1</v>
          </cell>
          <cell r="E241" t="str">
            <v>Oficial</v>
          </cell>
          <cell r="F241" t="str">
            <v>h</v>
          </cell>
          <cell r="G241">
            <v>40</v>
          </cell>
          <cell r="I241">
            <v>8395.14</v>
          </cell>
          <cell r="J241">
            <v>11194.919189999999</v>
          </cell>
          <cell r="K241">
            <v>335805.6</v>
          </cell>
        </row>
        <row r="243">
          <cell r="B243">
            <v>4042150</v>
          </cell>
          <cell r="D243">
            <v>48.2</v>
          </cell>
          <cell r="E243" t="str">
            <v>Ayudante</v>
          </cell>
          <cell r="F243" t="str">
            <v>h</v>
          </cell>
          <cell r="G243">
            <v>40</v>
          </cell>
          <cell r="I243">
            <v>4095.26</v>
          </cell>
          <cell r="J243">
            <v>5461.0292099999997</v>
          </cell>
          <cell r="K243">
            <v>163810.40000000002</v>
          </cell>
        </row>
        <row r="246">
          <cell r="E246" t="str">
            <v xml:space="preserve">VALOR TOTAL DE LAS OBRAS EN NUMEROS </v>
          </cell>
          <cell r="K246">
            <v>546504406.83999991</v>
          </cell>
        </row>
        <row r="248">
          <cell r="E248" t="str">
            <v>VALOR TOTAL DE LAS OBRAS EN  LETRAS</v>
          </cell>
        </row>
        <row r="249">
          <cell r="C249" t="str">
            <v>Total suma AIUI</v>
          </cell>
          <cell r="E249">
            <v>0.33350000000000002</v>
          </cell>
        </row>
        <row r="251">
          <cell r="C251" t="str">
            <v xml:space="preserve">Además.              </v>
          </cell>
          <cell r="E251" t="str">
            <v xml:space="preserve">  _____________________%  (Especificar y soportar)</v>
          </cell>
        </row>
        <row r="253">
          <cell r="C253" t="str">
            <v>Firma del proponente. __________________________________________________________________________________</v>
          </cell>
        </row>
        <row r="255">
          <cell r="C255" t="str">
            <v>Nota:  El proponente  debe estudiar  todas y cada  una de  la especificaciones señaladas en los  ítem, para la elaboración de su oferta.</v>
          </cell>
        </row>
      </sheetData>
      <sheetData sheetId="2">
        <row r="7">
          <cell r="D7" t="str">
            <v>ACTIVIDADES PRELIMINARES</v>
          </cell>
        </row>
        <row r="8">
          <cell r="B8" t="str">
            <v>103, 104,107 ,107A1, 201</v>
          </cell>
          <cell r="C8">
            <v>1</v>
          </cell>
          <cell r="D8" t="str">
            <v xml:space="preserve">Excavación manual o mecánica, en cualquier material y cualquier grado de humedad a las siguientes profundidades </v>
          </cell>
        </row>
        <row r="9">
          <cell r="A9">
            <v>4021103</v>
          </cell>
          <cell r="C9">
            <v>1.1000000000000001</v>
          </cell>
          <cell r="D9" t="str">
            <v>Excavación de zanjas entre 0 y 2,00 m de profundidad para redes de acueducto</v>
          </cell>
          <cell r="E9" t="str">
            <v>m3</v>
          </cell>
          <cell r="F9">
            <v>158</v>
          </cell>
          <cell r="G9">
            <v>11798</v>
          </cell>
          <cell r="H9">
            <v>7189</v>
          </cell>
          <cell r="I9">
            <v>9586.5314999999991</v>
          </cell>
          <cell r="J9">
            <v>1514671.977</v>
          </cell>
        </row>
        <row r="10">
          <cell r="A10">
            <v>4021130</v>
          </cell>
          <cell r="C10">
            <v>1.2</v>
          </cell>
          <cell r="D10" t="str">
            <v>Excavación de zanjas entre  2,00 y 4.00  m de profundidad para redes de acueducto</v>
          </cell>
          <cell r="E10" t="str">
            <v>m3</v>
          </cell>
          <cell r="F10">
            <v>65</v>
          </cell>
          <cell r="G10">
            <v>11798</v>
          </cell>
          <cell r="H10">
            <v>7962</v>
          </cell>
          <cell r="I10">
            <v>10617.326999999999</v>
          </cell>
          <cell r="J10">
            <v>690126.255</v>
          </cell>
        </row>
        <row r="11">
          <cell r="A11">
            <v>4021503</v>
          </cell>
          <cell r="C11">
            <v>1.3</v>
          </cell>
          <cell r="D11" t="str">
            <v>Excavaciòn para nichos de investigaciòn entre 0 y 2.00 metros  de profundidad (incluye lleno con material sobrante de la excavación y botada de los escombros)</v>
          </cell>
          <cell r="E11" t="str">
            <v>m3</v>
          </cell>
          <cell r="F11">
            <v>12</v>
          </cell>
          <cell r="G11">
            <v>15761</v>
          </cell>
          <cell r="H11">
            <v>18551</v>
          </cell>
          <cell r="I11">
            <v>24737.7585</v>
          </cell>
          <cell r="J11">
            <v>296853.10200000001</v>
          </cell>
        </row>
        <row r="12">
          <cell r="A12">
            <v>4021303</v>
          </cell>
          <cell r="C12">
            <v>1.4</v>
          </cell>
          <cell r="D12" t="str">
            <v>Excavación en roca, a cualquier profundidad</v>
          </cell>
          <cell r="E12" t="str">
            <v>m3</v>
          </cell>
          <cell r="F12">
            <v>5</v>
          </cell>
          <cell r="G12">
            <v>48891</v>
          </cell>
          <cell r="H12">
            <v>55428</v>
          </cell>
          <cell r="I12">
            <v>73913.237999999998</v>
          </cell>
          <cell r="J12">
            <v>369566.19</v>
          </cell>
        </row>
        <row r="14">
          <cell r="B14" t="str">
            <v>204, 204.A1,206,303,404</v>
          </cell>
          <cell r="C14">
            <v>2</v>
          </cell>
          <cell r="D14" t="str">
            <v>Llenos compactados en  zanjas y apiques:</v>
          </cell>
        </row>
        <row r="15">
          <cell r="A15">
            <v>4024103</v>
          </cell>
          <cell r="C15">
            <v>2.1</v>
          </cell>
          <cell r="D15" t="str">
            <v>Con material selecto de la excavación</v>
          </cell>
          <cell r="E15" t="str">
            <v>m3</v>
          </cell>
          <cell r="F15">
            <v>135</v>
          </cell>
          <cell r="G15">
            <v>6847</v>
          </cell>
          <cell r="H15">
            <v>8147</v>
          </cell>
          <cell r="I15">
            <v>10864.0245</v>
          </cell>
          <cell r="J15">
            <v>1466643.3074999999</v>
          </cell>
        </row>
        <row r="16">
          <cell r="A16">
            <v>4024112</v>
          </cell>
          <cell r="C16">
            <v>2.2000000000000002</v>
          </cell>
          <cell r="D16" t="str">
            <v>Con material de préstamo (arenilla o similar)</v>
          </cell>
          <cell r="E16" t="str">
            <v>m3</v>
          </cell>
          <cell r="F16">
            <v>90</v>
          </cell>
          <cell r="G16">
            <v>14409</v>
          </cell>
          <cell r="H16">
            <v>16896</v>
          </cell>
          <cell r="I16">
            <v>22530.815999999999</v>
          </cell>
          <cell r="J16">
            <v>2027773.44</v>
          </cell>
        </row>
        <row r="18">
          <cell r="A18">
            <v>4040401</v>
          </cell>
          <cell r="B18">
            <v>404</v>
          </cell>
          <cell r="C18">
            <v>3</v>
          </cell>
          <cell r="D18" t="str">
            <v>Suministro, transporte e instalación de entresuelo en arenilla, para apoyo de tubería.</v>
          </cell>
          <cell r="E18" t="str">
            <v>m3</v>
          </cell>
          <cell r="F18">
            <v>33</v>
          </cell>
          <cell r="G18">
            <v>30914</v>
          </cell>
          <cell r="H18">
            <v>40308</v>
          </cell>
          <cell r="I18">
            <v>53750.717999999993</v>
          </cell>
          <cell r="J18">
            <v>1773773.6939999997</v>
          </cell>
        </row>
        <row r="20">
          <cell r="A20">
            <v>4025001</v>
          </cell>
          <cell r="B20">
            <v>205</v>
          </cell>
          <cell r="C20">
            <v>4</v>
          </cell>
          <cell r="D20" t="str">
            <v>Cargue, retiro y botada de material sobrante y escombros, a cualquier distancia (incluye acarreo en sitio sin acceso vehicular)</v>
          </cell>
          <cell r="E20" t="str">
            <v>m3</v>
          </cell>
          <cell r="F20">
            <v>130</v>
          </cell>
          <cell r="G20">
            <v>19849</v>
          </cell>
          <cell r="H20">
            <v>16765</v>
          </cell>
          <cell r="I20">
            <v>22356.127499999999</v>
          </cell>
          <cell r="J20">
            <v>2906296.5749999997</v>
          </cell>
        </row>
        <row r="22">
          <cell r="B22">
            <v>202</v>
          </cell>
          <cell r="C22">
            <v>5</v>
          </cell>
          <cell r="D22" t="str">
            <v>Entibado de madera:</v>
          </cell>
        </row>
        <row r="23">
          <cell r="A23">
            <v>4022120</v>
          </cell>
          <cell r="C23">
            <v>5.0999999999999996</v>
          </cell>
          <cell r="D23" t="str">
            <v>Temporal</v>
          </cell>
          <cell r="E23" t="str">
            <v>m2</v>
          </cell>
          <cell r="F23">
            <v>30</v>
          </cell>
          <cell r="H23">
            <v>9932</v>
          </cell>
          <cell r="I23">
            <v>13244.321999999998</v>
          </cell>
          <cell r="J23">
            <v>397329.66</v>
          </cell>
        </row>
        <row r="25">
          <cell r="A25">
            <v>4023003</v>
          </cell>
          <cell r="B25">
            <v>203</v>
          </cell>
          <cell r="C25">
            <v>6</v>
          </cell>
          <cell r="D25" t="str">
            <v>Trinchos de madera permanente</v>
          </cell>
          <cell r="E25" t="str">
            <v>m2</v>
          </cell>
          <cell r="F25">
            <v>15</v>
          </cell>
          <cell r="H25">
            <v>7888</v>
          </cell>
          <cell r="I25">
            <v>10518.647999999999</v>
          </cell>
          <cell r="J25">
            <v>157779.72</v>
          </cell>
        </row>
        <row r="27">
          <cell r="B27" t="str">
            <v>701, 701.2, 704</v>
          </cell>
          <cell r="C27">
            <v>7</v>
          </cell>
          <cell r="D27" t="str">
            <v>Transporte y colocación de tubería de hierro dúctil TK9, unión mecánica, incluye el suministro y aplicación del lubricante requerido, en los siguientes diámetros:</v>
          </cell>
        </row>
        <row r="28">
          <cell r="A28">
            <v>4072006</v>
          </cell>
          <cell r="C28">
            <v>7.1</v>
          </cell>
          <cell r="D28" t="str">
            <v>De 150mm (6")</v>
          </cell>
          <cell r="E28" t="str">
            <v>m</v>
          </cell>
          <cell r="F28">
            <v>273</v>
          </cell>
          <cell r="G28">
            <v>16000</v>
          </cell>
          <cell r="H28">
            <v>10166</v>
          </cell>
          <cell r="I28">
            <v>13556.360999999999</v>
          </cell>
          <cell r="J28">
            <v>3700886.5529999998</v>
          </cell>
        </row>
        <row r="30">
          <cell r="A30">
            <v>4071068</v>
          </cell>
          <cell r="B30" t="str">
            <v>701, 701.N1</v>
          </cell>
          <cell r="C30">
            <v>8</v>
          </cell>
          <cell r="D30" t="str">
            <v xml:space="preserve">Suministro, transporte y colocación de tubería galvanizada de 37.5 mm (1 1/2") para atraque de tuberías ( incluye cortes y soldaduras) </v>
          </cell>
          <cell r="E30" t="str">
            <v>m</v>
          </cell>
          <cell r="F30">
            <v>25</v>
          </cell>
          <cell r="G30">
            <v>11908</v>
          </cell>
          <cell r="H30">
            <v>12099</v>
          </cell>
          <cell r="I30">
            <v>16134.0165</v>
          </cell>
          <cell r="J30">
            <v>403350.41249999998</v>
          </cell>
        </row>
        <row r="32">
          <cell r="B32" t="str">
            <v>705, 706, 701, 701.3</v>
          </cell>
          <cell r="C32">
            <v>9</v>
          </cell>
          <cell r="D32" t="str">
            <v>Suministro, transporte y colocación de unión de reparación universal , en los siguientes diámetros:</v>
          </cell>
        </row>
        <row r="33">
          <cell r="A33">
            <v>4079154</v>
          </cell>
          <cell r="C33">
            <v>9.1</v>
          </cell>
          <cell r="D33" t="str">
            <v>De 150 mm (6") - Rango de atención en extremos de 159.2 mm a 181.6 mm</v>
          </cell>
          <cell r="E33" t="str">
            <v>un</v>
          </cell>
          <cell r="F33">
            <v>6</v>
          </cell>
          <cell r="G33">
            <v>89697</v>
          </cell>
          <cell r="H33">
            <v>131600</v>
          </cell>
          <cell r="I33">
            <v>175488.59999999998</v>
          </cell>
          <cell r="J33">
            <v>1052931.5999999999</v>
          </cell>
        </row>
        <row r="35">
          <cell r="B35" t="str">
            <v>705, 706, 701, 701.3.A1</v>
          </cell>
          <cell r="C35">
            <v>10</v>
          </cell>
          <cell r="D35" t="str">
            <v>Suministro, transporte y colocación de unión de construcción  ( unión mecánica) en PVC RDE 21, en los siguientes diámetros:</v>
          </cell>
        </row>
        <row r="36">
          <cell r="A36">
            <v>4078992</v>
          </cell>
          <cell r="C36">
            <v>10.1</v>
          </cell>
          <cell r="D36" t="str">
            <v>De 150 mm (6")</v>
          </cell>
          <cell r="E36" t="str">
            <v>un</v>
          </cell>
          <cell r="F36">
            <v>4</v>
          </cell>
          <cell r="G36">
            <v>58514</v>
          </cell>
          <cell r="H36">
            <v>142805</v>
          </cell>
          <cell r="I36">
            <v>190430.4675</v>
          </cell>
          <cell r="J36">
            <v>761721.87</v>
          </cell>
        </row>
        <row r="37">
          <cell r="A37">
            <v>4078990</v>
          </cell>
          <cell r="B37" t="str">
            <v>701, 706, 701.2, 701.3, 701.7</v>
          </cell>
          <cell r="C37">
            <v>12</v>
          </cell>
          <cell r="D37" t="str">
            <v>Suministro, transporte y colocación de codos en hierro fundido o hierro dúctil, en los siguientes diámetros y ángulos</v>
          </cell>
          <cell r="I37">
            <v>0</v>
          </cell>
          <cell r="J37">
            <v>0</v>
          </cell>
        </row>
        <row r="38">
          <cell r="A38">
            <v>4078990</v>
          </cell>
          <cell r="C38">
            <v>12.1</v>
          </cell>
          <cell r="D38" t="str">
            <v>De 100 mm (4"), 90 grados</v>
          </cell>
          <cell r="E38" t="str">
            <v>un</v>
          </cell>
          <cell r="G38">
            <v>84875</v>
          </cell>
          <cell r="H38">
            <v>103265</v>
          </cell>
          <cell r="I38">
            <v>137703.8775</v>
          </cell>
          <cell r="J38">
            <v>0</v>
          </cell>
        </row>
        <row r="39">
          <cell r="A39">
            <v>4078990</v>
          </cell>
          <cell r="C39">
            <v>12.2</v>
          </cell>
          <cell r="D39" t="str">
            <v>De 100 mm (4"), 45 grados</v>
          </cell>
          <cell r="E39" t="str">
            <v>un</v>
          </cell>
          <cell r="G39">
            <v>178309</v>
          </cell>
          <cell r="H39">
            <v>85865</v>
          </cell>
          <cell r="I39">
            <v>114500.97749999999</v>
          </cell>
          <cell r="J39">
            <v>0</v>
          </cell>
        </row>
        <row r="40">
          <cell r="A40">
            <v>4078990</v>
          </cell>
          <cell r="C40">
            <v>12.3</v>
          </cell>
          <cell r="D40" t="str">
            <v>De 100 mm (4"), 22,50 grados</v>
          </cell>
          <cell r="E40" t="str">
            <v>un</v>
          </cell>
          <cell r="G40">
            <v>61225</v>
          </cell>
          <cell r="H40">
            <v>73105</v>
          </cell>
          <cell r="I40">
            <v>97485.517499999987</v>
          </cell>
          <cell r="J40">
            <v>0</v>
          </cell>
        </row>
        <row r="41">
          <cell r="A41">
            <v>4078990</v>
          </cell>
          <cell r="C41">
            <v>12.4</v>
          </cell>
          <cell r="D41" t="str">
            <v>De 100 mm (4"), 11,25 grados</v>
          </cell>
          <cell r="E41" t="str">
            <v>un</v>
          </cell>
          <cell r="G41">
            <v>61095</v>
          </cell>
          <cell r="H41">
            <v>73105</v>
          </cell>
          <cell r="I41">
            <v>97485.517499999987</v>
          </cell>
          <cell r="J41">
            <v>0</v>
          </cell>
        </row>
        <row r="42">
          <cell r="A42">
            <v>4078990</v>
          </cell>
          <cell r="C42">
            <v>12.5</v>
          </cell>
          <cell r="D42" t="str">
            <v>De 150 mm (6"), 90 grados</v>
          </cell>
          <cell r="E42" t="str">
            <v>un</v>
          </cell>
          <cell r="G42">
            <v>84875</v>
          </cell>
          <cell r="H42">
            <v>255194</v>
          </cell>
          <cell r="I42">
            <v>340301.19899999996</v>
          </cell>
          <cell r="J42">
            <v>0</v>
          </cell>
        </row>
        <row r="43">
          <cell r="A43">
            <v>4078990</v>
          </cell>
          <cell r="C43">
            <v>12.6</v>
          </cell>
          <cell r="D43" t="str">
            <v>De 150 mm (6"), 45 grados</v>
          </cell>
          <cell r="E43" t="str">
            <v>un</v>
          </cell>
          <cell r="G43">
            <v>178309</v>
          </cell>
          <cell r="H43">
            <v>179794</v>
          </cell>
          <cell r="I43">
            <v>239755.29899999997</v>
          </cell>
          <cell r="J43">
            <v>0</v>
          </cell>
        </row>
        <row r="44">
          <cell r="A44">
            <v>4078990</v>
          </cell>
          <cell r="C44">
            <v>12.7</v>
          </cell>
          <cell r="D44" t="str">
            <v>De 150 mm (6"), 22,50 grados</v>
          </cell>
          <cell r="E44" t="str">
            <v>un</v>
          </cell>
          <cell r="G44">
            <v>61225</v>
          </cell>
          <cell r="H44">
            <v>163554</v>
          </cell>
          <cell r="I44">
            <v>218099.25899999999</v>
          </cell>
          <cell r="J44">
            <v>0</v>
          </cell>
        </row>
        <row r="45">
          <cell r="A45">
            <v>4078990</v>
          </cell>
          <cell r="C45">
            <v>12.8</v>
          </cell>
          <cell r="D45" t="str">
            <v>De 150 mm (6"), 11,25 grados</v>
          </cell>
          <cell r="E45" t="str">
            <v>un</v>
          </cell>
          <cell r="G45">
            <v>61095</v>
          </cell>
          <cell r="H45">
            <v>153204</v>
          </cell>
          <cell r="I45">
            <v>204297.53399999999</v>
          </cell>
          <cell r="J45">
            <v>0</v>
          </cell>
        </row>
        <row r="46">
          <cell r="A46">
            <v>4078990</v>
          </cell>
          <cell r="C46">
            <v>12.9</v>
          </cell>
          <cell r="D46" t="str">
            <v>De 200 mm (8"), 90 grados</v>
          </cell>
          <cell r="E46" t="str">
            <v>un</v>
          </cell>
          <cell r="G46">
            <v>84875</v>
          </cell>
          <cell r="H46">
            <v>443863</v>
          </cell>
          <cell r="I46">
            <v>591891.31049999991</v>
          </cell>
          <cell r="J46">
            <v>0</v>
          </cell>
        </row>
        <row r="47">
          <cell r="A47">
            <v>4078990</v>
          </cell>
          <cell r="C47">
            <v>12.1</v>
          </cell>
          <cell r="D47" t="str">
            <v>De 200 mm (8"), 45 grados</v>
          </cell>
          <cell r="E47" t="str">
            <v>un</v>
          </cell>
          <cell r="G47">
            <v>178309</v>
          </cell>
          <cell r="H47">
            <v>359183</v>
          </cell>
          <cell r="I47">
            <v>478970.53049999999</v>
          </cell>
          <cell r="J47">
            <v>0</v>
          </cell>
        </row>
        <row r="48">
          <cell r="A48">
            <v>4078990</v>
          </cell>
          <cell r="C48">
            <v>12.11</v>
          </cell>
          <cell r="D48" t="str">
            <v>De 200 mm (8"), 22,50 grados</v>
          </cell>
          <cell r="E48" t="str">
            <v>un</v>
          </cell>
          <cell r="G48">
            <v>61225</v>
          </cell>
          <cell r="I48">
            <v>0</v>
          </cell>
          <cell r="J48">
            <v>0</v>
          </cell>
        </row>
        <row r="49">
          <cell r="A49">
            <v>4078990</v>
          </cell>
          <cell r="C49">
            <v>12.12</v>
          </cell>
          <cell r="D49" t="str">
            <v>De 200 mm (8"), 11,25 grados</v>
          </cell>
          <cell r="E49" t="str">
            <v>un</v>
          </cell>
          <cell r="G49">
            <v>61095</v>
          </cell>
          <cell r="I49">
            <v>0</v>
          </cell>
          <cell r="J49">
            <v>0</v>
          </cell>
        </row>
        <row r="50">
          <cell r="A50">
            <v>4078990</v>
          </cell>
          <cell r="B50" t="str">
            <v>701, 701.2, 706</v>
          </cell>
          <cell r="C50">
            <v>13</v>
          </cell>
          <cell r="D50" t="str">
            <v>Suministro, transporte y colocación de tees en hierro dúctil en los siguientes diámetros:</v>
          </cell>
          <cell r="I50">
            <v>0</v>
          </cell>
          <cell r="J50">
            <v>0</v>
          </cell>
        </row>
        <row r="51">
          <cell r="A51">
            <v>4078990</v>
          </cell>
          <cell r="C51">
            <v>13.1</v>
          </cell>
          <cell r="D51" t="str">
            <v>De 100mm x 100mm (4"x4")</v>
          </cell>
          <cell r="E51" t="str">
            <v>un</v>
          </cell>
          <cell r="G51">
            <v>79073</v>
          </cell>
          <cell r="H51">
            <v>109630</v>
          </cell>
          <cell r="I51">
            <v>146191.60499999998</v>
          </cell>
          <cell r="J51">
            <v>0</v>
          </cell>
        </row>
        <row r="52">
          <cell r="A52">
            <v>4078990</v>
          </cell>
          <cell r="C52">
            <v>13.2</v>
          </cell>
          <cell r="D52" t="str">
            <v>De 100 mm x 75 mm (4" x 3")</v>
          </cell>
          <cell r="E52" t="str">
            <v>un</v>
          </cell>
          <cell r="G52">
            <v>168813</v>
          </cell>
          <cell r="H52">
            <v>90287</v>
          </cell>
          <cell r="I52">
            <v>120397.71449999999</v>
          </cell>
          <cell r="J52">
            <v>0</v>
          </cell>
        </row>
        <row r="53">
          <cell r="A53">
            <v>4078990</v>
          </cell>
          <cell r="C53">
            <v>13.3</v>
          </cell>
          <cell r="D53" t="str">
            <v>De 150 mm x 150 mm (6" x 6")</v>
          </cell>
          <cell r="E53" t="str">
            <v>un</v>
          </cell>
          <cell r="G53">
            <v>168813</v>
          </cell>
          <cell r="H53">
            <v>228014</v>
          </cell>
          <cell r="I53">
            <v>304056.66899999999</v>
          </cell>
          <cell r="J53">
            <v>0</v>
          </cell>
        </row>
        <row r="54">
          <cell r="A54">
            <v>4078990</v>
          </cell>
          <cell r="C54">
            <v>13.4</v>
          </cell>
          <cell r="D54" t="str">
            <v>De 150 mm x 100 mm (6" x 4")</v>
          </cell>
          <cell r="E54" t="str">
            <v>un</v>
          </cell>
          <cell r="G54">
            <v>168813</v>
          </cell>
          <cell r="H54">
            <v>215254</v>
          </cell>
          <cell r="I54">
            <v>287041.20899999997</v>
          </cell>
          <cell r="J54">
            <v>0</v>
          </cell>
        </row>
        <row r="55">
          <cell r="A55">
            <v>4078990</v>
          </cell>
          <cell r="C55">
            <v>13.5</v>
          </cell>
          <cell r="D55" t="str">
            <v>De 200 mm x 200 mm (8" x 8")</v>
          </cell>
          <cell r="E55" t="str">
            <v>un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4078990</v>
          </cell>
          <cell r="C56">
            <v>13.6</v>
          </cell>
          <cell r="D56" t="str">
            <v>De 200 mm x 150 mm (8" x 6")</v>
          </cell>
          <cell r="E56" t="str">
            <v>un</v>
          </cell>
          <cell r="H56">
            <v>365394</v>
          </cell>
          <cell r="I56">
            <v>487252.89899999998</v>
          </cell>
          <cell r="J56">
            <v>0</v>
          </cell>
        </row>
        <row r="57">
          <cell r="A57">
            <v>4078990</v>
          </cell>
          <cell r="C57">
            <v>13.7</v>
          </cell>
          <cell r="D57" t="str">
            <v>De 200 mm x 100 mm (8" x 4")</v>
          </cell>
          <cell r="E57" t="str">
            <v>un</v>
          </cell>
          <cell r="H57">
            <v>365394</v>
          </cell>
          <cell r="I57">
            <v>487252.89899999998</v>
          </cell>
          <cell r="J57">
            <v>0</v>
          </cell>
        </row>
        <row r="59">
          <cell r="B59" t="str">
            <v>701, 701.2, 701.7, 706</v>
          </cell>
          <cell r="C59">
            <v>11</v>
          </cell>
          <cell r="D59" t="str">
            <v>Suministro, transporte y colocación de tees en hierro fundido o hierro ductil para hierro dúctil, en los siguientes diámetros:</v>
          </cell>
          <cell r="F59">
            <v>0</v>
          </cell>
        </row>
        <row r="60">
          <cell r="F60">
            <v>0</v>
          </cell>
        </row>
        <row r="61">
          <cell r="A61">
            <v>4072345</v>
          </cell>
          <cell r="C61">
            <v>11.1</v>
          </cell>
          <cell r="D61" t="str">
            <v>150 mm x 150 mm (6" x 6")</v>
          </cell>
          <cell r="E61" t="str">
            <v>un</v>
          </cell>
          <cell r="F61">
            <v>2</v>
          </cell>
          <cell r="H61">
            <v>230038</v>
          </cell>
          <cell r="I61">
            <v>306755.67299999995</v>
          </cell>
          <cell r="J61">
            <v>613511.3459999999</v>
          </cell>
        </row>
        <row r="62">
          <cell r="F62">
            <v>0</v>
          </cell>
        </row>
        <row r="63">
          <cell r="B63" t="str">
            <v>701, 701.2,  701.3,  701.7, 706</v>
          </cell>
          <cell r="C63">
            <v>12</v>
          </cell>
          <cell r="D63" t="str">
            <v>Suministro, transporte y colocación de codos de hierro fundido o hierro dúctil para hierro dúctil, en los siguientes diámetros:</v>
          </cell>
        </row>
        <row r="64">
          <cell r="A64">
            <v>4072174</v>
          </cell>
          <cell r="C64">
            <v>12.1</v>
          </cell>
          <cell r="D64" t="str">
            <v>150  mm (6") de 22.5°</v>
          </cell>
          <cell r="E64" t="str">
            <v>un</v>
          </cell>
          <cell r="F64">
            <v>7</v>
          </cell>
          <cell r="H64">
            <v>165240</v>
          </cell>
          <cell r="I64">
            <v>220347.53999999998</v>
          </cell>
          <cell r="J64">
            <v>1542432.7799999998</v>
          </cell>
        </row>
        <row r="66">
          <cell r="A66">
            <v>4072192</v>
          </cell>
          <cell r="C66">
            <v>12.2</v>
          </cell>
          <cell r="D66" t="str">
            <v>150  mm  (6") de 11.25°</v>
          </cell>
          <cell r="E66" t="str">
            <v>un</v>
          </cell>
          <cell r="F66">
            <v>6</v>
          </cell>
          <cell r="H66">
            <v>154047</v>
          </cell>
          <cell r="I66">
            <v>205421.67449999999</v>
          </cell>
          <cell r="J66">
            <v>1232530.047</v>
          </cell>
        </row>
        <row r="68">
          <cell r="A68">
            <v>4072124</v>
          </cell>
          <cell r="C68">
            <v>12.3</v>
          </cell>
          <cell r="D68" t="str">
            <v>150 mm (16") de 90°</v>
          </cell>
          <cell r="E68" t="str">
            <v>un</v>
          </cell>
          <cell r="F68">
            <v>1</v>
          </cell>
          <cell r="H68">
            <v>256880</v>
          </cell>
          <cell r="I68">
            <v>342549.48</v>
          </cell>
          <cell r="J68">
            <v>342549.48</v>
          </cell>
        </row>
        <row r="70">
          <cell r="A70">
            <v>4072152</v>
          </cell>
          <cell r="C70">
            <v>12.4</v>
          </cell>
          <cell r="D70" t="str">
            <v>150 mm  (6") de 45°</v>
          </cell>
          <cell r="E70" t="str">
            <v>un</v>
          </cell>
          <cell r="F70">
            <v>9</v>
          </cell>
          <cell r="H70">
            <v>181480</v>
          </cell>
          <cell r="I70">
            <v>242003.58</v>
          </cell>
          <cell r="J70">
            <v>2178032.2199999997</v>
          </cell>
        </row>
        <row r="72">
          <cell r="B72" t="str">
            <v>707, 707.A1</v>
          </cell>
          <cell r="C72">
            <v>13</v>
          </cell>
          <cell r="D72" t="str">
            <v>Construcción de cajas para  válvulas incluye tapa y marco, según esquema No.1 de la norma 707</v>
          </cell>
        </row>
        <row r="73">
          <cell r="A73">
            <v>4079302</v>
          </cell>
          <cell r="C73">
            <v>13.1</v>
          </cell>
          <cell r="D73" t="str">
            <v xml:space="preserve">Para válvulas de  diámetro  6 "  </v>
          </cell>
          <cell r="E73" t="str">
            <v>un</v>
          </cell>
          <cell r="F73">
            <v>2</v>
          </cell>
          <cell r="G73">
            <v>140354</v>
          </cell>
          <cell r="H73">
            <v>134682</v>
          </cell>
          <cell r="I73">
            <v>179598.44699999999</v>
          </cell>
          <cell r="J73">
            <v>359196.89399999997</v>
          </cell>
        </row>
        <row r="74">
          <cell r="A74">
            <v>4079302</v>
          </cell>
          <cell r="C74">
            <v>13.2</v>
          </cell>
          <cell r="D74" t="str">
            <v xml:space="preserve">Para válvulas de  diámetro  2 "  </v>
          </cell>
          <cell r="E74" t="str">
            <v>un</v>
          </cell>
          <cell r="F74">
            <v>2</v>
          </cell>
          <cell r="G74">
            <v>140354</v>
          </cell>
          <cell r="H74">
            <v>134682</v>
          </cell>
          <cell r="I74">
            <v>179598.44699999999</v>
          </cell>
          <cell r="J74">
            <v>359196.89399999997</v>
          </cell>
        </row>
        <row r="76">
          <cell r="B76" t="str">
            <v>702, 702.1 y 702.1.A1</v>
          </cell>
          <cell r="C76">
            <v>14</v>
          </cell>
          <cell r="D76" t="str">
            <v>Transporte y colocación de válvulas de compuerta elástica de vástago no ascendente extremo CxC (junta perdida con empaque), en los siguientes diámetros:</v>
          </cell>
        </row>
        <row r="77">
          <cell r="A77">
            <v>4077725</v>
          </cell>
          <cell r="C77">
            <v>24.1</v>
          </cell>
          <cell r="D77" t="str">
            <v xml:space="preserve">De 50 mm (2") </v>
          </cell>
          <cell r="E77" t="str">
            <v>un</v>
          </cell>
          <cell r="F77">
            <v>2</v>
          </cell>
          <cell r="H77">
            <v>23200</v>
          </cell>
          <cell r="I77">
            <v>30937.199999999997</v>
          </cell>
          <cell r="J77">
            <v>61874.399999999994</v>
          </cell>
        </row>
        <row r="78">
          <cell r="A78">
            <v>4078208</v>
          </cell>
          <cell r="C78">
            <v>14.1</v>
          </cell>
          <cell r="D78" t="str">
            <v xml:space="preserve">De 150 mm (6") </v>
          </cell>
          <cell r="E78" t="str">
            <v>un</v>
          </cell>
          <cell r="F78">
            <v>2</v>
          </cell>
          <cell r="H78">
            <v>40162</v>
          </cell>
          <cell r="I78">
            <v>53556.026999999995</v>
          </cell>
          <cell r="J78">
            <v>107112.05399999999</v>
          </cell>
        </row>
        <row r="79">
          <cell r="B79" t="str">
            <v>411,    411.A1</v>
          </cell>
          <cell r="C79">
            <v>15</v>
          </cell>
          <cell r="D79" t="str">
            <v>Cortes de tubería  (incluye biselada)</v>
          </cell>
          <cell r="I79">
            <v>0</v>
          </cell>
          <cell r="J79">
            <v>0</v>
          </cell>
        </row>
        <row r="80">
          <cell r="C80">
            <v>15.1</v>
          </cell>
          <cell r="D80" t="str">
            <v>Con acetileno</v>
          </cell>
          <cell r="E80" t="str">
            <v>cm</v>
          </cell>
          <cell r="G80">
            <v>611</v>
          </cell>
          <cell r="I80">
            <v>0</v>
          </cell>
          <cell r="J80">
            <v>0</v>
          </cell>
        </row>
        <row r="81">
          <cell r="C81">
            <v>15.2</v>
          </cell>
          <cell r="D81" t="str">
            <v>Sin acetileno</v>
          </cell>
          <cell r="E81" t="str">
            <v>cm</v>
          </cell>
          <cell r="G81">
            <v>611</v>
          </cell>
          <cell r="I81">
            <v>0</v>
          </cell>
          <cell r="J81">
            <v>0</v>
          </cell>
        </row>
        <row r="82">
          <cell r="I82">
            <v>0</v>
          </cell>
          <cell r="J82">
            <v>0</v>
          </cell>
        </row>
        <row r="83">
          <cell r="B83" t="str">
            <v>411, 411.A.1</v>
          </cell>
          <cell r="C83">
            <v>16</v>
          </cell>
          <cell r="D83" t="str">
            <v>Suministro, transporte y colocación de cordón de soldadura completo</v>
          </cell>
          <cell r="E83" t="str">
            <v>cm</v>
          </cell>
          <cell r="G83">
            <v>826</v>
          </cell>
          <cell r="I83">
            <v>0</v>
          </cell>
          <cell r="J83">
            <v>0</v>
          </cell>
        </row>
        <row r="84">
          <cell r="B84" t="str">
            <v>711, 702.N4</v>
          </cell>
          <cell r="C84">
            <v>27</v>
          </cell>
          <cell r="D84" t="str">
            <v>Retiro de válvulas de compuerta e hidrantes y reintegro al almacén de EPM en Guayabal, tal y como se encuentren en el terreno, en cualquier diámetro</v>
          </cell>
          <cell r="E84" t="str">
            <v>un</v>
          </cell>
          <cell r="I84">
            <v>0</v>
          </cell>
          <cell r="J84">
            <v>0</v>
          </cell>
        </row>
        <row r="86">
          <cell r="B86" t="str">
            <v>703, 703.A1</v>
          </cell>
          <cell r="C86">
            <v>17</v>
          </cell>
          <cell r="D86" t="str">
            <v xml:space="preserve">Transporte y colocación de hidrante suministrado por EPM (no incluye la válvula), en los siguientes diámetros. </v>
          </cell>
        </row>
        <row r="87">
          <cell r="A87">
            <v>4078716</v>
          </cell>
          <cell r="C87">
            <v>15.1</v>
          </cell>
          <cell r="D87" t="str">
            <v xml:space="preserve">De  100 mm (4") </v>
          </cell>
          <cell r="E87" t="str">
            <v>un</v>
          </cell>
          <cell r="F87">
            <v>3</v>
          </cell>
          <cell r="G87">
            <v>30104</v>
          </cell>
          <cell r="H87">
            <v>67049</v>
          </cell>
          <cell r="I87">
            <v>89409.841499999995</v>
          </cell>
          <cell r="J87">
            <v>268229.5245</v>
          </cell>
        </row>
        <row r="89">
          <cell r="A89">
            <v>4042117</v>
          </cell>
          <cell r="B89" t="str">
            <v>423.N1</v>
          </cell>
          <cell r="C89">
            <v>16</v>
          </cell>
          <cell r="D89" t="str">
            <v>Suministro, transporte e instalación de cinta en polietileno para señalización de redes de acueducto</v>
          </cell>
          <cell r="E89" t="str">
            <v>m</v>
          </cell>
          <cell r="F89">
            <v>280</v>
          </cell>
          <cell r="H89">
            <v>1082</v>
          </cell>
          <cell r="I89">
            <v>1442.847</v>
          </cell>
          <cell r="J89">
            <v>403997.16</v>
          </cell>
        </row>
        <row r="91">
          <cell r="B91" t="str">
            <v>702.2, 702.2A1</v>
          </cell>
          <cell r="C91">
            <v>17</v>
          </cell>
          <cell r="D91" t="str">
            <v>Suministro, transporte y colocación de válvulas reguladoras de presión, incluye las reducciones niples de acero soldados y roscados, bridas, válvula de admisión y expulsión de aire, válvula de guarda, manómetros, filtro en Y, válvulas auxiliares de entrad</v>
          </cell>
        </row>
        <row r="92">
          <cell r="A92">
            <v>4078414</v>
          </cell>
          <cell r="C92">
            <v>17.100000000000001</v>
          </cell>
          <cell r="D92" t="str">
            <v>75 mm (3")</v>
          </cell>
          <cell r="E92" t="str">
            <v>un</v>
          </cell>
          <cell r="F92">
            <v>2</v>
          </cell>
          <cell r="H92">
            <v>2319080</v>
          </cell>
          <cell r="I92">
            <v>3092493.1799999997</v>
          </cell>
          <cell r="J92">
            <v>6184986.3599999994</v>
          </cell>
        </row>
        <row r="94">
          <cell r="B94">
            <v>707</v>
          </cell>
          <cell r="C94">
            <v>18</v>
          </cell>
          <cell r="D94" t="str">
            <v>Construcción de cajas para estación reguladora de presión según plano ACC-02-05-0119-16, se incluye excavación, lleno y botada de escombros, en los siguientes diámetros:</v>
          </cell>
        </row>
        <row r="95">
          <cell r="A95">
            <v>4079320</v>
          </cell>
          <cell r="C95">
            <v>18.100000000000001</v>
          </cell>
          <cell r="D95" t="str">
            <v>75 mm (3")</v>
          </cell>
          <cell r="E95" t="str">
            <v>un</v>
          </cell>
          <cell r="F95">
            <v>2</v>
          </cell>
          <cell r="H95">
            <v>1451620</v>
          </cell>
          <cell r="I95">
            <v>1935735.2699999998</v>
          </cell>
          <cell r="J95">
            <v>3871470.5399999996</v>
          </cell>
        </row>
        <row r="97">
          <cell r="D97" t="str">
            <v>ACTIVIDADES COMPLEMENTARIAS</v>
          </cell>
        </row>
        <row r="98">
          <cell r="A98">
            <v>4051101</v>
          </cell>
          <cell r="B98" t="str">
            <v>306, 306.A1,   307</v>
          </cell>
          <cell r="C98">
            <v>19</v>
          </cell>
          <cell r="D98" t="str">
            <v>Suministro, transporte y colocación de concreto (incluye aditivos requeridos por la mezcla), de f'c=21 MPa (210 kg/cm2) para vaciado de anclajes, fundaciones, apoyos de la tubería</v>
          </cell>
          <cell r="E98" t="str">
            <v>m3</v>
          </cell>
          <cell r="F98">
            <v>10</v>
          </cell>
          <cell r="G98">
            <v>201419</v>
          </cell>
          <cell r="H98">
            <v>206324</v>
          </cell>
          <cell r="I98">
            <v>275133.054</v>
          </cell>
          <cell r="J98">
            <v>2751330.54</v>
          </cell>
        </row>
        <row r="100">
          <cell r="B100">
            <v>601</v>
          </cell>
          <cell r="C100">
            <v>20</v>
          </cell>
          <cell r="D100" t="str">
            <v>Suministro, transporte, figuración y colocación de acero de refuerzo, en los siguientes diametros:</v>
          </cell>
        </row>
        <row r="101">
          <cell r="A101">
            <v>4060122</v>
          </cell>
          <cell r="C101">
            <v>20.100000000000001</v>
          </cell>
          <cell r="D101" t="str">
            <v>9,52 mm  (3/8"), grado 60</v>
          </cell>
          <cell r="E101" t="str">
            <v>Kg</v>
          </cell>
          <cell r="F101">
            <v>50</v>
          </cell>
          <cell r="G101">
            <v>0</v>
          </cell>
          <cell r="H101">
            <v>3162</v>
          </cell>
          <cell r="I101">
            <v>4216.527</v>
          </cell>
          <cell r="J101">
            <v>210826.35</v>
          </cell>
        </row>
        <row r="102">
          <cell r="A102">
            <v>4060120</v>
          </cell>
          <cell r="C102">
            <v>20.2</v>
          </cell>
          <cell r="D102" t="str">
            <v>12,70 mm  (1/2"), grado 60</v>
          </cell>
          <cell r="E102" t="str">
            <v>Kg</v>
          </cell>
          <cell r="F102">
            <v>250</v>
          </cell>
          <cell r="G102">
            <v>0</v>
          </cell>
          <cell r="H102">
            <v>2244</v>
          </cell>
          <cell r="I102">
            <v>2992.3739999999998</v>
          </cell>
          <cell r="J102">
            <v>748093.5</v>
          </cell>
        </row>
        <row r="104">
          <cell r="B104" t="str">
            <v>422.N1</v>
          </cell>
          <cell r="C104">
            <v>21</v>
          </cell>
          <cell r="D104" t="str">
            <v>Mano de obra (incluye prestaciones sociales, y herramienta menor)</v>
          </cell>
        </row>
        <row r="105">
          <cell r="A105">
            <v>4042152</v>
          </cell>
          <cell r="C105">
            <v>21.1</v>
          </cell>
          <cell r="D105" t="str">
            <v>Oficial</v>
          </cell>
          <cell r="E105" t="str">
            <v>h</v>
          </cell>
          <cell r="F105">
            <v>56</v>
          </cell>
          <cell r="G105">
            <v>6500</v>
          </cell>
          <cell r="H105">
            <v>8395</v>
          </cell>
          <cell r="I105">
            <v>11194.7325</v>
          </cell>
          <cell r="J105">
            <v>626905.02</v>
          </cell>
        </row>
        <row r="106">
          <cell r="A106">
            <v>4042150</v>
          </cell>
          <cell r="C106">
            <v>21.2</v>
          </cell>
          <cell r="D106" t="str">
            <v>Ayudante</v>
          </cell>
          <cell r="E106" t="str">
            <v>h</v>
          </cell>
          <cell r="F106">
            <v>150</v>
          </cell>
          <cell r="G106">
            <v>12000</v>
          </cell>
          <cell r="H106">
            <v>4095</v>
          </cell>
          <cell r="I106">
            <v>5460.6824999999999</v>
          </cell>
          <cell r="J106">
            <v>819102.375</v>
          </cell>
        </row>
        <row r="107">
          <cell r="G107" t="str">
            <v>SUBTOTAL     $</v>
          </cell>
          <cell r="J107">
            <v>40201081.840500005</v>
          </cell>
        </row>
        <row r="109">
          <cell r="D109" t="str">
            <v>VALOR TOTAL DE LAS OBRAS ( en números)</v>
          </cell>
        </row>
        <row r="110">
          <cell r="D110" t="str">
            <v xml:space="preserve">VALOR TOTAL DE LAS OBRAS ( en letras) </v>
          </cell>
        </row>
        <row r="111">
          <cell r="D111" t="str">
            <v xml:space="preserve">PLAZO (en días comunes o solares, cuarenta y cinco dias) </v>
          </cell>
        </row>
        <row r="113">
          <cell r="D113" t="str">
            <v>LOS PRECIOS ANTERIORES SON A TODO COSTO (incluyen costos directos más indirectos)</v>
          </cell>
        </row>
        <row r="114">
          <cell r="D114" t="str">
            <v>ADMINISTRACIÓN                                        21.50  %</v>
          </cell>
        </row>
        <row r="115">
          <cell r="D115" t="str">
            <v>IMPREVISTOS                                                 2.00  %</v>
          </cell>
        </row>
        <row r="116">
          <cell r="D116" t="str">
            <v>UTILIDADES                                                    6.00   %</v>
          </cell>
        </row>
        <row r="117">
          <cell r="D117" t="str">
            <v>IMPACTO COMUNITARIO                            47.85  %</v>
          </cell>
        </row>
        <row r="118">
          <cell r="D118" t="str">
            <v xml:space="preserve">TOTAL SUMA AIU                                          33.35  %               </v>
          </cell>
        </row>
        <row r="119">
          <cell r="D119" t="str">
            <v>OTROS (especificar y soportar)                             %</v>
          </cell>
        </row>
        <row r="124">
          <cell r="C124" t="str">
            <v>FIRMA DEL PROPONENTE</v>
          </cell>
          <cell r="E124" t="str">
            <v>FIRMA DEL INGENIERO QUE ABONA LA PROPUESTA</v>
          </cell>
        </row>
        <row r="129">
          <cell r="D129" t="str">
            <v xml:space="preserve">Zona Sur </v>
          </cell>
        </row>
        <row r="130">
          <cell r="D130" t="str">
            <v>Plan de la Infraestructura</v>
          </cell>
        </row>
        <row r="131">
          <cell r="D131" t="str">
            <v>En abril 21 de 2004 :</v>
          </cell>
        </row>
        <row r="133">
          <cell r="H133">
            <v>40201082</v>
          </cell>
        </row>
        <row r="134">
          <cell r="H134">
            <v>1126112260</v>
          </cell>
        </row>
        <row r="135">
          <cell r="H135">
            <v>728763626</v>
          </cell>
        </row>
        <row r="136">
          <cell r="D136" t="str">
            <v xml:space="preserve">Lo que vale actualmente </v>
          </cell>
          <cell r="H136">
            <v>1895076968</v>
          </cell>
        </row>
        <row r="140">
          <cell r="H140">
            <v>580859771</v>
          </cell>
        </row>
        <row r="141">
          <cell r="H141">
            <v>83769871</v>
          </cell>
        </row>
        <row r="142">
          <cell r="H142">
            <v>31130992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  <sheetName val="a%20%20aaInformaci%C3%B3n"/>
      <sheetName val="BASES"/>
      <sheetName val="CDIte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COM ALDO. FRENTE"/>
      <sheetName val="FORMATO ACOM ALDO REVES"/>
    </sheetNames>
    <sheetDataSet>
      <sheetData sheetId="0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CDItem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  <sheetName val="Interc_de_Hidr_"/>
      <sheetName val="Cambio_de_Valv_"/>
      <sheetName val="Interc_tapones"/>
      <sheetName val="Interc_válv_"/>
      <sheetName val="Coloc__e_Interc__Tapones"/>
      <sheetName val="Varios_"/>
      <sheetName val="Paral__1"/>
      <sheetName val="Paral__2"/>
      <sheetName val="Paral__3"/>
      <sheetName val="Paral_4"/>
      <sheetName val="Interc_de_Hidr_2"/>
      <sheetName val="Cambio_de_Valv_2"/>
      <sheetName val="Interc_tapones2"/>
      <sheetName val="Interc_válv_2"/>
      <sheetName val="Coloc__e_Interc__Tapones2"/>
      <sheetName val="Varios_2"/>
      <sheetName val="Paral__12"/>
      <sheetName val="Paral__22"/>
      <sheetName val="Paral__32"/>
      <sheetName val="Paral_42"/>
      <sheetName val="Interc_de_Hidr_1"/>
      <sheetName val="Cambio_de_Valv_1"/>
      <sheetName val="Interc_tapones1"/>
      <sheetName val="Interc_válv_1"/>
      <sheetName val="Coloc__e_Interc__Tapones1"/>
      <sheetName val="Varios_1"/>
      <sheetName val="Paral__11"/>
      <sheetName val="Paral__21"/>
      <sheetName val="Paral__31"/>
      <sheetName val="Paral_41"/>
      <sheetName val="PrecRec"/>
      <sheetName val="32"/>
      <sheetName val="Hoja1"/>
      <sheetName val="AP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E5" t="str">
            <v>CANTIDAD</v>
          </cell>
        </row>
        <row r="11">
          <cell r="E11">
            <v>61.25</v>
          </cell>
        </row>
        <row r="13">
          <cell r="E13">
            <v>1</v>
          </cell>
        </row>
        <row r="19">
          <cell r="E19">
            <v>7.98</v>
          </cell>
        </row>
        <row r="21">
          <cell r="E21">
            <v>2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492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361.98</v>
          </cell>
        </row>
        <row r="53">
          <cell r="E53">
            <v>124.93</v>
          </cell>
        </row>
        <row r="55">
          <cell r="E55">
            <v>186.08</v>
          </cell>
        </row>
        <row r="57">
          <cell r="E57">
            <v>113.53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99.8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20</v>
          </cell>
        </row>
        <row r="85">
          <cell r="E85">
            <v>30</v>
          </cell>
        </row>
        <row r="89">
          <cell r="E89">
            <v>4.72</v>
          </cell>
        </row>
        <row r="99">
          <cell r="E99">
            <v>40.090000000000003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3">
          <cell r="E153">
            <v>6</v>
          </cell>
        </row>
        <row r="155">
          <cell r="E155">
            <v>21.7</v>
          </cell>
        </row>
        <row r="157">
          <cell r="E157">
            <v>3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277">
          <cell r="E277">
            <v>6</v>
          </cell>
        </row>
        <row r="281">
          <cell r="E281">
            <v>6</v>
          </cell>
        </row>
        <row r="287">
          <cell r="E287">
            <v>2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6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14</v>
          </cell>
        </row>
        <row r="463">
          <cell r="E463">
            <v>0</v>
          </cell>
        </row>
        <row r="464">
          <cell r="E464">
            <v>2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10</v>
          </cell>
        </row>
        <row r="481">
          <cell r="E481">
            <v>0</v>
          </cell>
        </row>
        <row r="482">
          <cell r="E482">
            <v>4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7</v>
          </cell>
        </row>
        <row r="489">
          <cell r="E489">
            <v>0</v>
          </cell>
        </row>
        <row r="490">
          <cell r="E490">
            <v>1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4</v>
          </cell>
        </row>
        <row r="501">
          <cell r="E501">
            <v>0</v>
          </cell>
        </row>
        <row r="502">
          <cell r="E502">
            <v>4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1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7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1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820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7" refreshError="1">
        <row r="5">
          <cell r="E5" t="str">
            <v>CANTIDAD</v>
          </cell>
        </row>
        <row r="11">
          <cell r="E11">
            <v>22.94</v>
          </cell>
        </row>
        <row r="13">
          <cell r="E13">
            <v>2</v>
          </cell>
        </row>
        <row r="15">
          <cell r="E15">
            <v>6</v>
          </cell>
        </row>
        <row r="19">
          <cell r="E19">
            <v>3.38</v>
          </cell>
        </row>
        <row r="21">
          <cell r="E21">
            <v>1</v>
          </cell>
        </row>
        <row r="23">
          <cell r="E23">
            <v>1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180</v>
          </cell>
        </row>
        <row r="37">
          <cell r="E37">
            <v>2</v>
          </cell>
        </row>
        <row r="39">
          <cell r="E39">
            <v>31.83</v>
          </cell>
        </row>
        <row r="49">
          <cell r="E49">
            <v>139.12</v>
          </cell>
        </row>
        <row r="53">
          <cell r="E53">
            <v>40.93</v>
          </cell>
        </row>
        <row r="55">
          <cell r="E55">
            <v>75.52</v>
          </cell>
        </row>
        <row r="57">
          <cell r="E57">
            <v>43.48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42.2</v>
          </cell>
        </row>
        <row r="69">
          <cell r="E69">
            <v>2</v>
          </cell>
        </row>
        <row r="71">
          <cell r="E71">
            <v>1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15</v>
          </cell>
        </row>
        <row r="89">
          <cell r="E89">
            <v>2</v>
          </cell>
        </row>
        <row r="99">
          <cell r="E99">
            <v>15.3</v>
          </cell>
        </row>
        <row r="101">
          <cell r="E101">
            <v>2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11.5</v>
          </cell>
        </row>
        <row r="155">
          <cell r="E155">
            <v>15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13</v>
          </cell>
        </row>
        <row r="171">
          <cell r="E171">
            <v>24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4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4</v>
          </cell>
        </row>
        <row r="213">
          <cell r="E213">
            <v>4</v>
          </cell>
        </row>
        <row r="217">
          <cell r="E217">
            <v>2</v>
          </cell>
        </row>
        <row r="219">
          <cell r="E219">
            <v>2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426</v>
          </cell>
        </row>
        <row r="424">
          <cell r="E424">
            <v>4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1723.2</v>
          </cell>
        </row>
        <row r="452">
          <cell r="E452">
            <v>951.3</v>
          </cell>
        </row>
        <row r="454">
          <cell r="E454">
            <v>1463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4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4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4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2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310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8" refreshError="1">
        <row r="5">
          <cell r="E5" t="str">
            <v>CANTIDAD</v>
          </cell>
        </row>
        <row r="11">
          <cell r="E11">
            <v>29.76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228</v>
          </cell>
        </row>
        <row r="37">
          <cell r="E37">
            <v>3</v>
          </cell>
        </row>
        <row r="39">
          <cell r="E39">
            <v>35.520000000000003</v>
          </cell>
        </row>
        <row r="49">
          <cell r="E49">
            <v>174.69</v>
          </cell>
        </row>
        <row r="53">
          <cell r="E53">
            <v>53.76</v>
          </cell>
        </row>
        <row r="55">
          <cell r="E55">
            <v>82.68</v>
          </cell>
        </row>
        <row r="57">
          <cell r="E57">
            <v>55.18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5</v>
          </cell>
        </row>
        <row r="85">
          <cell r="E85">
            <v>23</v>
          </cell>
        </row>
        <row r="89">
          <cell r="E89">
            <v>2.74</v>
          </cell>
        </row>
        <row r="99">
          <cell r="E99">
            <v>19.84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3</v>
          </cell>
        </row>
        <row r="155">
          <cell r="E155">
            <v>15</v>
          </cell>
        </row>
        <row r="157">
          <cell r="E157">
            <v>19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10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4</v>
          </cell>
        </row>
        <row r="197">
          <cell r="E197">
            <v>4</v>
          </cell>
        </row>
        <row r="209">
          <cell r="E209">
            <v>2</v>
          </cell>
        </row>
        <row r="211">
          <cell r="E211">
            <v>4</v>
          </cell>
        </row>
        <row r="213">
          <cell r="E213">
            <v>2</v>
          </cell>
        </row>
        <row r="217">
          <cell r="E217">
            <v>2</v>
          </cell>
        </row>
        <row r="219">
          <cell r="E219">
            <v>4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165</v>
          </cell>
        </row>
        <row r="424">
          <cell r="E424">
            <v>2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3438.1</v>
          </cell>
        </row>
        <row r="452">
          <cell r="E452">
            <v>167.4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2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4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2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2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420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9" refreshError="1">
        <row r="5">
          <cell r="E5" t="str">
            <v>CANTIDAD</v>
          </cell>
        </row>
        <row r="11">
          <cell r="E11">
            <v>24.25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2.86</v>
          </cell>
        </row>
        <row r="21">
          <cell r="E21">
            <v>2</v>
          </cell>
        </row>
        <row r="23">
          <cell r="E23">
            <v>2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165</v>
          </cell>
        </row>
        <row r="37">
          <cell r="E37">
            <v>4</v>
          </cell>
        </row>
        <row r="39">
          <cell r="E39">
            <v>41.26</v>
          </cell>
        </row>
        <row r="49">
          <cell r="E49">
            <v>133.31</v>
          </cell>
        </row>
        <row r="53">
          <cell r="E53">
            <v>34.21</v>
          </cell>
        </row>
        <row r="55">
          <cell r="E55">
            <v>67.94</v>
          </cell>
        </row>
        <row r="57">
          <cell r="E57">
            <v>40.270000000000003</v>
          </cell>
        </row>
        <row r="61">
          <cell r="E61">
            <v>15</v>
          </cell>
        </row>
        <row r="63">
          <cell r="E63">
            <v>2</v>
          </cell>
        </row>
        <row r="65">
          <cell r="E65">
            <v>35.78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6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10</v>
          </cell>
        </row>
        <row r="89">
          <cell r="E89">
            <v>5.0999999999999996</v>
          </cell>
        </row>
        <row r="99">
          <cell r="E99">
            <v>15.11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16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15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4</v>
          </cell>
        </row>
        <row r="209">
          <cell r="E209">
            <v>2</v>
          </cell>
        </row>
        <row r="211">
          <cell r="E211">
            <v>2</v>
          </cell>
        </row>
        <row r="213">
          <cell r="E213">
            <v>4</v>
          </cell>
        </row>
        <row r="217">
          <cell r="E217">
            <v>2</v>
          </cell>
        </row>
        <row r="219">
          <cell r="E219">
            <v>2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250</v>
          </cell>
        </row>
        <row r="424">
          <cell r="E424">
            <v>2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3842</v>
          </cell>
        </row>
        <row r="452">
          <cell r="E452">
            <v>167.4</v>
          </cell>
        </row>
        <row r="454">
          <cell r="E454">
            <v>2724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270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0" refreshError="1"/>
      <sheetData sheetId="11">
        <row r="5">
          <cell r="E5" t="str">
            <v>CANTIDAD</v>
          </cell>
        </row>
      </sheetData>
      <sheetData sheetId="12">
        <row r="5">
          <cell r="E5" t="str">
            <v>CANTIDAD</v>
          </cell>
        </row>
      </sheetData>
      <sheetData sheetId="13">
        <row r="5">
          <cell r="E5" t="str">
            <v>CANTIDAD</v>
          </cell>
        </row>
      </sheetData>
      <sheetData sheetId="14">
        <row r="5">
          <cell r="E5" t="str">
            <v>CANTIDAD</v>
          </cell>
        </row>
      </sheetData>
      <sheetData sheetId="15">
        <row r="5">
          <cell r="E5" t="str">
            <v>CANTIDAD</v>
          </cell>
        </row>
      </sheetData>
      <sheetData sheetId="16">
        <row r="5">
          <cell r="E5" t="str">
            <v>CANTIDAD</v>
          </cell>
        </row>
      </sheetData>
      <sheetData sheetId="17">
        <row r="5">
          <cell r="E5" t="str">
            <v>CANTIDAD</v>
          </cell>
        </row>
      </sheetData>
      <sheetData sheetId="18">
        <row r="5">
          <cell r="E5" t="str">
            <v>CANTIDAD</v>
          </cell>
        </row>
      </sheetData>
      <sheetData sheetId="19">
        <row r="5">
          <cell r="E5" t="str">
            <v>CANTIDAD</v>
          </cell>
        </row>
      </sheetData>
      <sheetData sheetId="20">
        <row r="5">
          <cell r="E5" t="str">
            <v>CANTIDAD</v>
          </cell>
        </row>
      </sheetData>
      <sheetData sheetId="21">
        <row r="5">
          <cell r="E5" t="str">
            <v>CANTIDAD</v>
          </cell>
        </row>
      </sheetData>
      <sheetData sheetId="22">
        <row r="5">
          <cell r="E5" t="str">
            <v>CANTIDAD</v>
          </cell>
        </row>
      </sheetData>
      <sheetData sheetId="23">
        <row r="5">
          <cell r="E5" t="str">
            <v>CANTIDAD</v>
          </cell>
        </row>
      </sheetData>
      <sheetData sheetId="24">
        <row r="5">
          <cell r="E5" t="str">
            <v>CANTIDAD</v>
          </cell>
        </row>
      </sheetData>
      <sheetData sheetId="25">
        <row r="5">
          <cell r="E5" t="str">
            <v>CANTIDAD</v>
          </cell>
        </row>
      </sheetData>
      <sheetData sheetId="26">
        <row r="5">
          <cell r="E5" t="str">
            <v>CANTIDAD</v>
          </cell>
        </row>
      </sheetData>
      <sheetData sheetId="27">
        <row r="5">
          <cell r="E5" t="str">
            <v>CANTIDAD</v>
          </cell>
        </row>
      </sheetData>
      <sheetData sheetId="28">
        <row r="5">
          <cell r="E5" t="str">
            <v>CANTIDAD</v>
          </cell>
        </row>
      </sheetData>
      <sheetData sheetId="29">
        <row r="5">
          <cell r="E5" t="str">
            <v>CANTIDAD</v>
          </cell>
        </row>
      </sheetData>
      <sheetData sheetId="30">
        <row r="5">
          <cell r="E5" t="str">
            <v>CANTIDAD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-Accide-10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ecto General Obras"/>
    </sheetNames>
    <sheetDataSet>
      <sheetData sheetId="0">
        <row r="3">
          <cell r="B3" t="str">
            <v>EMPRESAS PÚBLICAS DE MEDELLÍN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BASE CTOS"/>
      <sheetName val="PRELIM"/>
      <sheetName val="TUBERIA"/>
      <sheetName val="EXCAVA"/>
      <sheetName val="APU BOMBEO Y L. IMPUL."/>
      <sheetName val="RESUMEN OBRAS "/>
      <sheetName val="OPTIMIZACIÓN"/>
      <sheetName val="APU OPTIMIZACIÓN"/>
      <sheetName val="PTAP"/>
      <sheetName val="APU PTAP"/>
      <sheetName val="Tanque de Almacenamiento"/>
      <sheetName val="APU TAL"/>
      <sheetName val=" REDES DE DISTRI"/>
      <sheetName val="APU_Redes"/>
      <sheetName val="ESTAC.  REGULA"/>
      <sheetName val="APU ESTC REGUL "/>
      <sheetName val="REDES ALCANTARILLADO"/>
      <sheetName val="APU REDES ALCANTARILLADO"/>
      <sheetName val="VIA"/>
      <sheetName val="APU VIA"/>
      <sheetName val="SENDEROS"/>
      <sheetName val="APU SENDEROS"/>
      <sheetName val="ResumenGeneral"/>
      <sheetName val="BOCATOMA"/>
      <sheetName val="APU BOCATOMA"/>
      <sheetName val="ADUCCIÓN"/>
      <sheetName val="APU ADUCCIÓN"/>
      <sheetName val="DESARENADOR"/>
      <sheetName val="APU DESARENADOR"/>
      <sheetName val="PLANTA DE TRATAMIENTO"/>
      <sheetName val="APU PLANTA DE TRATAMIENTO"/>
      <sheetName val="APU TANQUE ALMAC"/>
      <sheetName val="CASETA DE OPERACIONES"/>
      <sheetName val="APU CASETA DE OPERACIONES"/>
      <sheetName val="BASE_CTOS"/>
      <sheetName val="BASE_CTOS2"/>
      <sheetName val="BASE_CTOS1"/>
      <sheetName val="Hoja1"/>
      <sheetName val="Hoja2"/>
      <sheetName val="Hoja3"/>
      <sheetName val="Solicitud"/>
      <sheetName val="ID-01A"/>
      <sheetName val="ID-01B"/>
      <sheetName val="ID-01C"/>
      <sheetName val="ID-01D"/>
      <sheetName val="ID-01E"/>
      <sheetName val="ID-01F"/>
      <sheetName val="ID-02"/>
      <sheetName val="ID-03"/>
      <sheetName val="ID-05"/>
      <sheetName val="ID-06"/>
      <sheetName val="PE-01"/>
      <sheetName val="PE-02B"/>
      <sheetName val="PE-03"/>
      <sheetName val="PE-04"/>
      <sheetName val="PE-05A"/>
      <sheetName val="PE-05B"/>
      <sheetName val="PE-06"/>
      <sheetName val="PE-07B"/>
      <sheetName val="PE-07C"/>
      <sheetName val="PE-08A"/>
      <sheetName val="PE-08B"/>
      <sheetName val="PE-09(a)"/>
      <sheetName val="PE-09(b)"/>
      <sheetName val="PE-09(c)"/>
      <sheetName val="PE-10"/>
      <sheetName val="FS-01(h)"/>
      <sheetName val="FS-02"/>
      <sheetName val="FS-03"/>
      <sheetName val="FF-01"/>
      <sheetName val="FS-01(h) (2)"/>
      <sheetName val="FS-02 (2)"/>
      <sheetName val="FF-01 (2)"/>
      <sheetName val="POI Físico"/>
      <sheetName val="POI Financiero"/>
      <sheetName val="FLUJO DE FONDOS "/>
      <sheetName val="PRESTACIONES"/>
      <sheetName val="BASE SALARIOS"/>
      <sheetName val="BASE CONCRETOS"/>
      <sheetName val="CUADRO RESUMEN"/>
      <sheetName val="PRESUPUESTO"/>
      <sheetName val="APU"/>
      <sheetName val="Tabla 1.1"/>
      <sheetName val="CANALETA9"/>
      <sheetName val="FS-01(h)_(2)"/>
      <sheetName val="FS-02_(2)"/>
      <sheetName val="FF-01_(2)"/>
      <sheetName val="POI_Físico"/>
      <sheetName val="POI_Financiero"/>
      <sheetName val="FLUJO_DE_FONDOS_"/>
      <sheetName val="BASE_SALARIOS"/>
      <sheetName val="BASE_CONCRETOS"/>
      <sheetName val="CUADRO_RESUMEN"/>
      <sheetName val="RESUMEN_OBRAS_"/>
      <sheetName val="_REDES_DE_DISTRI"/>
      <sheetName val="APU_OPTIMIZACIÓN"/>
      <sheetName val="APU_PTAP"/>
      <sheetName val="Tanque_de_Almacenamiento"/>
      <sheetName val="APU_TAL"/>
      <sheetName val="ESTAC___REGULA"/>
      <sheetName val="APU_ESTC_REGUL_"/>
      <sheetName val="REDES_ALCANTARILLADO"/>
      <sheetName val="APU_REDES_ALCANTARILLADO"/>
      <sheetName val="APU_VIA"/>
      <sheetName val="APU_SENDEROS"/>
    </sheetNames>
    <sheetDataSet>
      <sheetData sheetId="0" refreshError="1"/>
      <sheetData sheetId="1" refreshError="1"/>
      <sheetData sheetId="2" refreshError="1">
        <row r="3">
          <cell r="C3">
            <v>0.25</v>
          </cell>
        </row>
        <row r="392">
          <cell r="D392">
            <v>71500</v>
          </cell>
        </row>
        <row r="394">
          <cell r="D394">
            <v>19800</v>
          </cell>
        </row>
        <row r="395">
          <cell r="D395">
            <v>14400</v>
          </cell>
        </row>
        <row r="396">
          <cell r="D396">
            <v>7250</v>
          </cell>
        </row>
        <row r="401">
          <cell r="D401">
            <v>5120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4. G1 Norte"/>
      <sheetName val="4__G1_Norte2"/>
      <sheetName val="4__G1_Norte"/>
      <sheetName val="4__G1_Norte1"/>
    </sheetNames>
    <sheetDataSet>
      <sheetData sheetId="0">
        <row r="5">
          <cell r="A5">
            <v>4010000</v>
          </cell>
          <cell r="B5" t="str">
            <v>ACTIVIDADES PRELIMINARES</v>
          </cell>
          <cell r="D5">
            <v>0</v>
          </cell>
          <cell r="E5">
            <v>0</v>
          </cell>
          <cell r="F5">
            <v>62910244</v>
          </cell>
        </row>
        <row r="6">
          <cell r="A6">
            <v>4015100</v>
          </cell>
          <cell r="B6" t="str">
            <v>DEMOL. DE CORDONES Y CUNETAS</v>
          </cell>
          <cell r="D6">
            <v>0</v>
          </cell>
          <cell r="E6">
            <v>0</v>
          </cell>
          <cell r="F6">
            <v>1676272</v>
          </cell>
        </row>
        <row r="7">
          <cell r="A7">
            <v>4015103</v>
          </cell>
          <cell r="B7" t="str">
            <v>Demolición de cordones</v>
          </cell>
          <cell r="C7" t="str">
            <v>m3</v>
          </cell>
          <cell r="D7">
            <v>26</v>
          </cell>
          <cell r="E7">
            <v>64472</v>
          </cell>
          <cell r="F7">
            <v>1676272</v>
          </cell>
        </row>
        <row r="8">
          <cell r="A8">
            <v>4015200</v>
          </cell>
          <cell r="B8" t="str">
            <v>DEMOLICIÓN DE ANDENES</v>
          </cell>
          <cell r="D8">
            <v>0</v>
          </cell>
          <cell r="E8">
            <v>0</v>
          </cell>
          <cell r="F8">
            <v>58275360</v>
          </cell>
        </row>
        <row r="9">
          <cell r="A9">
            <v>4015201</v>
          </cell>
          <cell r="B9" t="str">
            <v>Demolición de andenes</v>
          </cell>
          <cell r="C9" t="str">
            <v>m3</v>
          </cell>
          <cell r="D9">
            <v>990</v>
          </cell>
          <cell r="E9">
            <v>58864</v>
          </cell>
          <cell r="F9">
            <v>58275360</v>
          </cell>
        </row>
        <row r="10">
          <cell r="A10">
            <v>4015300</v>
          </cell>
          <cell r="B10" t="str">
            <v>DEMOL. C.I. Y TUB. CTO. EMPOT.</v>
          </cell>
          <cell r="D10">
            <v>0</v>
          </cell>
          <cell r="E10">
            <v>0</v>
          </cell>
          <cell r="F10">
            <v>198464</v>
          </cell>
        </row>
        <row r="11">
          <cell r="A11">
            <v>4015322</v>
          </cell>
          <cell r="B11" t="str">
            <v>Demolición de cajas válvulas</v>
          </cell>
          <cell r="C11" t="str">
            <v>un</v>
          </cell>
          <cell r="D11">
            <v>32</v>
          </cell>
          <cell r="E11">
            <v>6202</v>
          </cell>
          <cell r="F11">
            <v>198464</v>
          </cell>
        </row>
        <row r="12">
          <cell r="A12">
            <v>4015400</v>
          </cell>
          <cell r="B12" t="str">
            <v>DEMOLICIÓN DE SUMIDEROS</v>
          </cell>
          <cell r="D12">
            <v>0</v>
          </cell>
          <cell r="E12">
            <v>0</v>
          </cell>
          <cell r="F12">
            <v>209400</v>
          </cell>
        </row>
        <row r="13">
          <cell r="A13">
            <v>4015401</v>
          </cell>
          <cell r="B13" t="str">
            <v>Demolicion de sumideros</v>
          </cell>
          <cell r="C13" t="str">
            <v>un</v>
          </cell>
          <cell r="D13">
            <v>5</v>
          </cell>
          <cell r="E13">
            <v>41880</v>
          </cell>
          <cell r="F13">
            <v>209400</v>
          </cell>
        </row>
        <row r="14">
          <cell r="A14">
            <v>4015500</v>
          </cell>
          <cell r="B14" t="str">
            <v>DEMOLICIONES EN EDIFICACIONES</v>
          </cell>
          <cell r="D14">
            <v>0</v>
          </cell>
          <cell r="E14">
            <v>0</v>
          </cell>
          <cell r="F14">
            <v>2550748</v>
          </cell>
        </row>
        <row r="15">
          <cell r="A15">
            <v>4015521</v>
          </cell>
          <cell r="B15" t="str">
            <v>Demolición muro bloque y ladri</v>
          </cell>
          <cell r="C15" t="str">
            <v>m3</v>
          </cell>
          <cell r="D15">
            <v>10</v>
          </cell>
          <cell r="E15">
            <v>49846</v>
          </cell>
          <cell r="F15">
            <v>498460</v>
          </cell>
        </row>
        <row r="16">
          <cell r="A16">
            <v>4015536</v>
          </cell>
          <cell r="B16" t="str">
            <v>Demolición obras en concreto</v>
          </cell>
          <cell r="C16" t="str">
            <v>m3</v>
          </cell>
          <cell r="D16">
            <v>24</v>
          </cell>
          <cell r="E16">
            <v>85512</v>
          </cell>
          <cell r="F16">
            <v>2052288</v>
          </cell>
        </row>
        <row r="17">
          <cell r="A17">
            <v>0</v>
          </cell>
        </row>
        <row r="18">
          <cell r="A18">
            <v>4020000</v>
          </cell>
          <cell r="B18" t="str">
            <v>EXCAVACIONES Y LLENOS ESTRUCT.</v>
          </cell>
          <cell r="D18">
            <v>0</v>
          </cell>
          <cell r="E18">
            <v>0</v>
          </cell>
          <cell r="F18">
            <v>268584624</v>
          </cell>
        </row>
        <row r="19">
          <cell r="A19">
            <v>4021100</v>
          </cell>
          <cell r="B19" t="str">
            <v>EXCAVACIONES MAT. COMÚN SECO</v>
          </cell>
          <cell r="D19">
            <v>0</v>
          </cell>
          <cell r="E19">
            <v>0</v>
          </cell>
          <cell r="F19">
            <v>56438550</v>
          </cell>
        </row>
        <row r="20">
          <cell r="A20">
            <v>4021103</v>
          </cell>
          <cell r="B20" t="str">
            <v>Excavación mat. común seco&lt;2m</v>
          </cell>
          <cell r="C20" t="str">
            <v>m3</v>
          </cell>
          <cell r="D20">
            <v>5985</v>
          </cell>
          <cell r="E20">
            <v>9430</v>
          </cell>
          <cell r="F20">
            <v>56438550</v>
          </cell>
        </row>
        <row r="21">
          <cell r="A21">
            <v>4021300</v>
          </cell>
          <cell r="B21" t="str">
            <v>EXCAVACIONES EN ROCA</v>
          </cell>
          <cell r="D21">
            <v>0</v>
          </cell>
          <cell r="E21">
            <v>0</v>
          </cell>
          <cell r="F21">
            <v>18831890</v>
          </cell>
        </row>
        <row r="22">
          <cell r="A22">
            <v>4021303</v>
          </cell>
          <cell r="B22" t="str">
            <v>Excavación roca a cualq. prof.</v>
          </cell>
          <cell r="C22" t="str">
            <v>m3</v>
          </cell>
          <cell r="D22">
            <v>259</v>
          </cell>
          <cell r="E22">
            <v>72710</v>
          </cell>
          <cell r="F22">
            <v>18831890</v>
          </cell>
        </row>
        <row r="23">
          <cell r="A23">
            <v>4021500</v>
          </cell>
          <cell r="B23" t="str">
            <v>EXCAVACIÓN NICHOS Y OTROS</v>
          </cell>
          <cell r="D23">
            <v>0</v>
          </cell>
          <cell r="E23">
            <v>0</v>
          </cell>
          <cell r="F23">
            <v>39399984</v>
          </cell>
        </row>
        <row r="24">
          <cell r="A24">
            <v>4021503</v>
          </cell>
          <cell r="B24" t="str">
            <v>Excavac.lle y ap.nicho m.s&lt;2m In.bo</v>
          </cell>
          <cell r="C24" t="str">
            <v>m3</v>
          </cell>
          <cell r="D24">
            <v>1619</v>
          </cell>
          <cell r="E24">
            <v>24336</v>
          </cell>
          <cell r="F24">
            <v>39399984</v>
          </cell>
        </row>
        <row r="25">
          <cell r="A25">
            <v>4024100</v>
          </cell>
          <cell r="B25" t="str">
            <v>LLENOS EN ZANJAS Y APIQUES</v>
          </cell>
          <cell r="D25">
            <v>0</v>
          </cell>
          <cell r="E25">
            <v>0</v>
          </cell>
          <cell r="F25">
            <v>53014904</v>
          </cell>
        </row>
        <row r="26">
          <cell r="A26">
            <v>4024103</v>
          </cell>
          <cell r="B26" t="str">
            <v>Lleno ap.z. y apiq.material selecto</v>
          </cell>
          <cell r="C26" t="str">
            <v>m3</v>
          </cell>
          <cell r="D26">
            <v>1663</v>
          </cell>
          <cell r="E26">
            <v>10688</v>
          </cell>
          <cell r="F26">
            <v>17774144</v>
          </cell>
        </row>
        <row r="27">
          <cell r="A27">
            <v>4024112</v>
          </cell>
          <cell r="B27" t="str">
            <v>Lleno ap.z. y apiq. mat. prestamo</v>
          </cell>
          <cell r="C27" t="str">
            <v>m3</v>
          </cell>
          <cell r="D27">
            <v>1590</v>
          </cell>
          <cell r="E27">
            <v>22164</v>
          </cell>
          <cell r="F27">
            <v>35240760</v>
          </cell>
        </row>
        <row r="28">
          <cell r="A28">
            <v>4025000</v>
          </cell>
          <cell r="B28" t="str">
            <v>CARGUE, RETIRO Y BOTADA MAT.S.</v>
          </cell>
          <cell r="D28">
            <v>0</v>
          </cell>
          <cell r="E28">
            <v>0</v>
          </cell>
          <cell r="F28">
            <v>100899296</v>
          </cell>
        </row>
        <row r="29">
          <cell r="A29">
            <v>4025001</v>
          </cell>
          <cell r="B29" t="str">
            <v>Cargue,ret. y bot. m.sobran.</v>
          </cell>
          <cell r="C29" t="str">
            <v>m3</v>
          </cell>
          <cell r="D29">
            <v>4588</v>
          </cell>
          <cell r="E29">
            <v>21992</v>
          </cell>
          <cell r="F29">
            <v>100899296</v>
          </cell>
        </row>
        <row r="30">
          <cell r="A30">
            <v>0</v>
          </cell>
        </row>
        <row r="31">
          <cell r="A31">
            <v>4030000</v>
          </cell>
          <cell r="B31" t="str">
            <v>PAVIMENTOS</v>
          </cell>
          <cell r="D31">
            <v>0</v>
          </cell>
          <cell r="E31">
            <v>0</v>
          </cell>
          <cell r="F31">
            <v>264236671</v>
          </cell>
        </row>
        <row r="32">
          <cell r="A32">
            <v>4030100</v>
          </cell>
          <cell r="B32" t="str">
            <v>CORTE Y RETIRO DE PAVIMENTO</v>
          </cell>
          <cell r="D32">
            <v>0</v>
          </cell>
          <cell r="E32">
            <v>0</v>
          </cell>
          <cell r="F32">
            <v>30564947</v>
          </cell>
        </row>
        <row r="33">
          <cell r="A33">
            <v>4030101</v>
          </cell>
          <cell r="B33" t="str">
            <v>Corte y ret. pav. asf. e&lt; 10cm</v>
          </cell>
          <cell r="C33" t="str">
            <v>m3</v>
          </cell>
          <cell r="D33">
            <v>223</v>
          </cell>
          <cell r="E33">
            <v>57629</v>
          </cell>
          <cell r="F33">
            <v>12851267</v>
          </cell>
        </row>
        <row r="34">
          <cell r="A34">
            <v>4030103</v>
          </cell>
          <cell r="B34" t="str">
            <v>Corte y ret. pav. Cto. e&lt; 20cm</v>
          </cell>
          <cell r="C34" t="str">
            <v>m3</v>
          </cell>
          <cell r="D34">
            <v>240</v>
          </cell>
          <cell r="E34">
            <v>73807</v>
          </cell>
          <cell r="F34">
            <v>17713680</v>
          </cell>
        </row>
        <row r="35">
          <cell r="A35">
            <v>4030300</v>
          </cell>
          <cell r="B35" t="str">
            <v>BASE GRANULAR</v>
          </cell>
          <cell r="D35">
            <v>0</v>
          </cell>
          <cell r="E35">
            <v>0</v>
          </cell>
          <cell r="F35">
            <v>79287264</v>
          </cell>
        </row>
        <row r="36">
          <cell r="A36">
            <v>4030301</v>
          </cell>
          <cell r="B36" t="str">
            <v>STC y comp. base granular</v>
          </cell>
          <cell r="C36" t="str">
            <v>m3</v>
          </cell>
          <cell r="D36">
            <v>1407</v>
          </cell>
          <cell r="E36">
            <v>56352</v>
          </cell>
          <cell r="F36">
            <v>79287264</v>
          </cell>
        </row>
        <row r="37">
          <cell r="A37">
            <v>4030700</v>
          </cell>
          <cell r="B37" t="str">
            <v>CONCRETO ASFÁLTICO</v>
          </cell>
          <cell r="D37">
            <v>0</v>
          </cell>
          <cell r="E37">
            <v>0</v>
          </cell>
          <cell r="F37">
            <v>81025340</v>
          </cell>
        </row>
        <row r="38">
          <cell r="A38">
            <v>4030706</v>
          </cell>
          <cell r="B38" t="str">
            <v>STC C.pav.asf.z.y ap-proyectos</v>
          </cell>
          <cell r="C38" t="str">
            <v>m3</v>
          </cell>
          <cell r="D38">
            <v>212</v>
          </cell>
          <cell r="E38">
            <v>382195</v>
          </cell>
          <cell r="F38">
            <v>81025340</v>
          </cell>
        </row>
        <row r="39">
          <cell r="A39">
            <v>4030800</v>
          </cell>
          <cell r="B39" t="str">
            <v>PAVIMENTOS RÍGIDOS</v>
          </cell>
          <cell r="D39">
            <v>0</v>
          </cell>
          <cell r="E39">
            <v>0</v>
          </cell>
          <cell r="F39">
            <v>73359120</v>
          </cell>
        </row>
        <row r="40">
          <cell r="A40">
            <v>4030801</v>
          </cell>
          <cell r="B40" t="str">
            <v>Reconst.pav.Cto.28 Mpa-e=0.20</v>
          </cell>
          <cell r="C40" t="str">
            <v>m3</v>
          </cell>
          <cell r="D40">
            <v>240</v>
          </cell>
          <cell r="E40">
            <v>305663</v>
          </cell>
          <cell r="F40">
            <v>73359120</v>
          </cell>
        </row>
        <row r="41">
          <cell r="A41">
            <v>0</v>
          </cell>
        </row>
        <row r="42">
          <cell r="A42">
            <v>4040000</v>
          </cell>
          <cell r="B42" t="str">
            <v>OBRAS VARIAS</v>
          </cell>
          <cell r="D42">
            <v>0</v>
          </cell>
          <cell r="E42">
            <v>0</v>
          </cell>
          <cell r="F42">
            <v>645067350</v>
          </cell>
        </row>
        <row r="43">
          <cell r="A43">
            <v>4040100</v>
          </cell>
          <cell r="B43" t="str">
            <v>CUNETAS</v>
          </cell>
          <cell r="D43">
            <v>0</v>
          </cell>
          <cell r="E43">
            <v>0</v>
          </cell>
          <cell r="F43">
            <v>749528</v>
          </cell>
        </row>
        <row r="44">
          <cell r="A44">
            <v>4040130</v>
          </cell>
          <cell r="B44" t="str">
            <v>Reconst. cunetas Cto.-Esq. 10</v>
          </cell>
          <cell r="C44" t="str">
            <v>m</v>
          </cell>
          <cell r="D44">
            <v>26</v>
          </cell>
          <cell r="E44">
            <v>28828</v>
          </cell>
          <cell r="F44">
            <v>749528</v>
          </cell>
        </row>
        <row r="45">
          <cell r="A45">
            <v>4040300</v>
          </cell>
          <cell r="B45" t="str">
            <v>ANDENES</v>
          </cell>
          <cell r="D45">
            <v>0</v>
          </cell>
          <cell r="E45">
            <v>0</v>
          </cell>
          <cell r="F45">
            <v>556310268</v>
          </cell>
        </row>
        <row r="46">
          <cell r="A46">
            <v>4040301</v>
          </cell>
          <cell r="B46" t="str">
            <v>Rec. anden Cto. con escalas</v>
          </cell>
          <cell r="C46" t="str">
            <v>m2</v>
          </cell>
          <cell r="D46">
            <v>12793</v>
          </cell>
          <cell r="E46">
            <v>42366</v>
          </cell>
          <cell r="F46">
            <v>541988238</v>
          </cell>
        </row>
        <row r="47">
          <cell r="A47">
            <v>4040310</v>
          </cell>
          <cell r="B47" t="str">
            <v>Rec. anden granito con escalas</v>
          </cell>
          <cell r="C47" t="str">
            <v>m2</v>
          </cell>
          <cell r="D47">
            <v>50</v>
          </cell>
          <cell r="E47">
            <v>49870</v>
          </cell>
          <cell r="F47">
            <v>2493500</v>
          </cell>
        </row>
        <row r="48">
          <cell r="A48">
            <v>4040323</v>
          </cell>
          <cell r="B48" t="str">
            <v>Rec.anden vitrific.sin escalas</v>
          </cell>
          <cell r="C48" t="str">
            <v>m2</v>
          </cell>
          <cell r="D48">
            <v>100</v>
          </cell>
          <cell r="E48">
            <v>53848</v>
          </cell>
          <cell r="F48">
            <v>5384800</v>
          </cell>
        </row>
        <row r="49">
          <cell r="A49">
            <v>4040333</v>
          </cell>
          <cell r="B49" t="str">
            <v>Rec. anden arenón sin escalas</v>
          </cell>
          <cell r="C49" t="str">
            <v>m2</v>
          </cell>
          <cell r="D49">
            <v>100</v>
          </cell>
          <cell r="E49">
            <v>59010</v>
          </cell>
          <cell r="F49">
            <v>5901000</v>
          </cell>
        </row>
        <row r="50">
          <cell r="A50">
            <v>4040345</v>
          </cell>
          <cell r="B50" t="str">
            <v>Rec. anden adoquin-colocación</v>
          </cell>
          <cell r="C50" t="str">
            <v>m2</v>
          </cell>
          <cell r="D50">
            <v>30</v>
          </cell>
          <cell r="E50">
            <v>18091</v>
          </cell>
          <cell r="F50">
            <v>542730</v>
          </cell>
        </row>
        <row r="51">
          <cell r="A51">
            <v>4040600</v>
          </cell>
          <cell r="B51" t="str">
            <v>ENGRAMADOS</v>
          </cell>
          <cell r="D51">
            <v>0</v>
          </cell>
          <cell r="E51">
            <v>0</v>
          </cell>
          <cell r="F51">
            <v>5760937</v>
          </cell>
        </row>
        <row r="52">
          <cell r="A52">
            <v>4040601</v>
          </cell>
          <cell r="B52" t="str">
            <v>Engramado con reut.grama exist</v>
          </cell>
          <cell r="C52" t="str">
            <v>m2</v>
          </cell>
          <cell r="D52">
            <v>413</v>
          </cell>
          <cell r="E52">
            <v>5243</v>
          </cell>
          <cell r="F52">
            <v>2165359</v>
          </cell>
        </row>
        <row r="53">
          <cell r="A53">
            <v>4040603</v>
          </cell>
          <cell r="B53" t="str">
            <v>Engramado-STC grama t.macana</v>
          </cell>
          <cell r="C53" t="str">
            <v>m2</v>
          </cell>
          <cell r="D53">
            <v>413</v>
          </cell>
          <cell r="E53">
            <v>8706</v>
          </cell>
          <cell r="F53">
            <v>3595578</v>
          </cell>
        </row>
        <row r="54">
          <cell r="A54">
            <v>4041100</v>
          </cell>
          <cell r="B54" t="str">
            <v>CORTES CON ACETILENO</v>
          </cell>
          <cell r="D54">
            <v>0</v>
          </cell>
          <cell r="E54">
            <v>0</v>
          </cell>
          <cell r="F54">
            <v>19360302</v>
          </cell>
        </row>
        <row r="55">
          <cell r="A55">
            <v>4041101</v>
          </cell>
          <cell r="B55" t="str">
            <v>Cortes tub.acero-incl.biselada</v>
          </cell>
          <cell r="C55" t="str">
            <v>cm</v>
          </cell>
          <cell r="D55">
            <v>24414</v>
          </cell>
          <cell r="E55">
            <v>793</v>
          </cell>
          <cell r="F55">
            <v>19360302</v>
          </cell>
        </row>
        <row r="56">
          <cell r="A56">
            <v>4041200</v>
          </cell>
          <cell r="B56" t="str">
            <v>CORTES SIN ACETILENO</v>
          </cell>
          <cell r="D56">
            <v>0</v>
          </cell>
          <cell r="E56">
            <v>0</v>
          </cell>
          <cell r="F56">
            <v>7018050</v>
          </cell>
        </row>
        <row r="57">
          <cell r="A57">
            <v>4041201</v>
          </cell>
          <cell r="B57" t="str">
            <v>Corte sin acetileno con pulidora</v>
          </cell>
          <cell r="C57" t="str">
            <v>cm</v>
          </cell>
          <cell r="D57">
            <v>8850</v>
          </cell>
          <cell r="E57">
            <v>793</v>
          </cell>
          <cell r="F57">
            <v>7018050</v>
          </cell>
        </row>
        <row r="58">
          <cell r="A58">
            <v>4041300</v>
          </cell>
          <cell r="B58" t="str">
            <v>SOLDADURA</v>
          </cell>
          <cell r="D58">
            <v>0</v>
          </cell>
          <cell r="E58">
            <v>0</v>
          </cell>
          <cell r="F58">
            <v>24738480</v>
          </cell>
        </row>
        <row r="59">
          <cell r="A59">
            <v>4041301</v>
          </cell>
          <cell r="B59" t="str">
            <v>STC Cordon soldadura compl.</v>
          </cell>
          <cell r="C59" t="str">
            <v>cm</v>
          </cell>
          <cell r="D59">
            <v>21144</v>
          </cell>
          <cell r="E59">
            <v>1170</v>
          </cell>
          <cell r="F59">
            <v>24738480</v>
          </cell>
        </row>
        <row r="60">
          <cell r="A60">
            <v>4042100</v>
          </cell>
          <cell r="B60" t="str">
            <v>OTRAS OBRAS VARIAS</v>
          </cell>
          <cell r="D60">
            <v>0</v>
          </cell>
          <cell r="E60">
            <v>0</v>
          </cell>
          <cell r="F60">
            <v>28988769</v>
          </cell>
        </row>
        <row r="61">
          <cell r="A61">
            <v>4042117</v>
          </cell>
          <cell r="B61" t="str">
            <v>STC cinta poliet-re.red 10cm</v>
          </cell>
          <cell r="C61" t="str">
            <v>m</v>
          </cell>
          <cell r="D61">
            <v>10143</v>
          </cell>
          <cell r="E61">
            <v>1419</v>
          </cell>
          <cell r="F61">
            <v>14392917</v>
          </cell>
        </row>
        <row r="62">
          <cell r="A62">
            <v>4042130</v>
          </cell>
          <cell r="B62" t="str">
            <v>Alquiler retroexcav. hr.diurna</v>
          </cell>
          <cell r="C62" t="str">
            <v>h</v>
          </cell>
          <cell r="D62">
            <v>24</v>
          </cell>
          <cell r="E62">
            <v>70668</v>
          </cell>
          <cell r="F62">
            <v>1696032</v>
          </cell>
        </row>
        <row r="63">
          <cell r="A63">
            <v>4042132</v>
          </cell>
          <cell r="B63" t="str">
            <v>Alquiler retroexcav. hr.noctur</v>
          </cell>
          <cell r="C63" t="str">
            <v>h</v>
          </cell>
          <cell r="D63">
            <v>12</v>
          </cell>
          <cell r="E63">
            <v>81068</v>
          </cell>
          <cell r="F63">
            <v>972816</v>
          </cell>
        </row>
        <row r="64">
          <cell r="A64">
            <v>4042136</v>
          </cell>
          <cell r="B64" t="str">
            <v>Alquiler volqueta 6m3 hr.diurn</v>
          </cell>
          <cell r="C64" t="str">
            <v>h</v>
          </cell>
          <cell r="D64">
            <v>24</v>
          </cell>
          <cell r="E64">
            <v>38042</v>
          </cell>
          <cell r="F64">
            <v>913008</v>
          </cell>
        </row>
        <row r="65">
          <cell r="A65">
            <v>4042137</v>
          </cell>
          <cell r="B65" t="str">
            <v>Alquiler volqueta 6m3 hr.noctu</v>
          </cell>
          <cell r="C65" t="str">
            <v>h</v>
          </cell>
          <cell r="D65">
            <v>12</v>
          </cell>
          <cell r="E65">
            <v>47553</v>
          </cell>
          <cell r="F65">
            <v>570636</v>
          </cell>
        </row>
        <row r="66">
          <cell r="A66">
            <v>4042150</v>
          </cell>
          <cell r="B66" t="str">
            <v>Ayudante incluye prestaciones</v>
          </cell>
          <cell r="C66" t="str">
            <v>h</v>
          </cell>
          <cell r="D66">
            <v>960</v>
          </cell>
          <cell r="E66">
            <v>5372</v>
          </cell>
          <cell r="F66">
            <v>5157120</v>
          </cell>
        </row>
        <row r="67">
          <cell r="A67">
            <v>4042152</v>
          </cell>
          <cell r="B67" t="str">
            <v>Oficial incluye prestaciones</v>
          </cell>
          <cell r="C67" t="str">
            <v>h</v>
          </cell>
          <cell r="D67">
            <v>480</v>
          </cell>
          <cell r="E67">
            <v>11013</v>
          </cell>
          <cell r="F67">
            <v>5286240</v>
          </cell>
        </row>
        <row r="68">
          <cell r="A68">
            <v>4042200</v>
          </cell>
          <cell r="B68" t="str">
            <v>OTRAS OBRAS VARIAS-CONTINUACIÓN</v>
          </cell>
          <cell r="D68">
            <v>0</v>
          </cell>
          <cell r="E68">
            <v>0</v>
          </cell>
          <cell r="F68">
            <v>2141016</v>
          </cell>
        </row>
        <row r="69">
          <cell r="A69">
            <v>4042201</v>
          </cell>
          <cell r="B69" t="str">
            <v>Compresor 125 P3/min-in.mart.d</v>
          </cell>
          <cell r="C69" t="str">
            <v>h</v>
          </cell>
          <cell r="D69">
            <v>24</v>
          </cell>
          <cell r="E69">
            <v>53259</v>
          </cell>
          <cell r="F69">
            <v>1278216</v>
          </cell>
        </row>
        <row r="70">
          <cell r="A70">
            <v>4042203</v>
          </cell>
          <cell r="B70" t="str">
            <v>Compresor 125 P3/min-in.mart.n</v>
          </cell>
          <cell r="C70" t="str">
            <v>h</v>
          </cell>
          <cell r="D70">
            <v>12</v>
          </cell>
          <cell r="E70">
            <v>71900</v>
          </cell>
          <cell r="F70">
            <v>862800</v>
          </cell>
        </row>
        <row r="71">
          <cell r="A71">
            <v>0</v>
          </cell>
        </row>
        <row r="72">
          <cell r="A72">
            <v>4050000</v>
          </cell>
          <cell r="B72" t="str">
            <v>FABRICACIÓN Y UTILIZACIÓN CTO.</v>
          </cell>
          <cell r="D72">
            <v>0</v>
          </cell>
          <cell r="E72">
            <v>0</v>
          </cell>
          <cell r="F72">
            <v>3510676</v>
          </cell>
        </row>
        <row r="73">
          <cell r="A73">
            <v>4051100</v>
          </cell>
          <cell r="B73" t="str">
            <v>CONCRETOS DE 21 MPa</v>
          </cell>
          <cell r="D73">
            <v>0</v>
          </cell>
          <cell r="E73">
            <v>0</v>
          </cell>
          <cell r="F73">
            <v>3510676</v>
          </cell>
        </row>
        <row r="74">
          <cell r="A74">
            <v>4051101</v>
          </cell>
          <cell r="B74" t="str">
            <v>STC Cto.21MPa em.tuxve-an-ap</v>
          </cell>
          <cell r="C74" t="str">
            <v>m3</v>
          </cell>
          <cell r="D74">
            <v>13</v>
          </cell>
          <cell r="E74">
            <v>270052</v>
          </cell>
          <cell r="F74">
            <v>3510676</v>
          </cell>
        </row>
        <row r="75">
          <cell r="A75">
            <v>0</v>
          </cell>
        </row>
        <row r="76">
          <cell r="A76">
            <v>4060000</v>
          </cell>
          <cell r="B76" t="str">
            <v>ACERO DE REFUERZO</v>
          </cell>
          <cell r="D76">
            <v>0</v>
          </cell>
          <cell r="E76">
            <v>0</v>
          </cell>
          <cell r="F76">
            <v>555420</v>
          </cell>
        </row>
        <row r="77">
          <cell r="A77">
            <v>4060100</v>
          </cell>
          <cell r="B77" t="str">
            <v>BARRAS DE ACERO DE REFUERZO</v>
          </cell>
          <cell r="D77">
            <v>0</v>
          </cell>
          <cell r="E77">
            <v>0</v>
          </cell>
          <cell r="F77">
            <v>555420</v>
          </cell>
        </row>
        <row r="78">
          <cell r="A78">
            <v>4060120</v>
          </cell>
          <cell r="B78" t="str">
            <v>S.T.F.C.acero refuerzo 420 MPa 1/2"</v>
          </cell>
          <cell r="C78" t="str">
            <v>kg</v>
          </cell>
          <cell r="D78">
            <v>60</v>
          </cell>
          <cell r="E78">
            <v>3710</v>
          </cell>
          <cell r="F78">
            <v>222600</v>
          </cell>
        </row>
        <row r="79">
          <cell r="A79">
            <v>4060122</v>
          </cell>
          <cell r="B79" t="str">
            <v>S.T.F.C.acero refuerzo 420 MPa 3/8"</v>
          </cell>
          <cell r="C79" t="str">
            <v>kg</v>
          </cell>
          <cell r="D79">
            <v>60</v>
          </cell>
          <cell r="E79">
            <v>5547</v>
          </cell>
          <cell r="F79">
            <v>332820</v>
          </cell>
        </row>
        <row r="80">
          <cell r="A80">
            <v>0</v>
          </cell>
        </row>
        <row r="81">
          <cell r="A81">
            <v>4070000</v>
          </cell>
          <cell r="B81" t="str">
            <v>REDES DISTRIB.ACOM.YCOND.ACDTO</v>
          </cell>
          <cell r="D81">
            <v>0</v>
          </cell>
          <cell r="E81">
            <v>0</v>
          </cell>
          <cell r="F81">
            <v>638555084</v>
          </cell>
        </row>
        <row r="82">
          <cell r="A82">
            <v>4071000</v>
          </cell>
          <cell r="B82" t="str">
            <v>TUBERÍAS DE ACERO</v>
          </cell>
          <cell r="D82">
            <v>0</v>
          </cell>
          <cell r="E82">
            <v>0</v>
          </cell>
          <cell r="F82">
            <v>18457907</v>
          </cell>
        </row>
        <row r="83">
          <cell r="A83">
            <v>4071004</v>
          </cell>
          <cell r="B83" t="str">
            <v>STC Tuberia acero 2"</v>
          </cell>
          <cell r="C83" t="str">
            <v>m</v>
          </cell>
          <cell r="D83">
            <v>10</v>
          </cell>
          <cell r="E83">
            <v>34151</v>
          </cell>
          <cell r="F83">
            <v>341510</v>
          </cell>
        </row>
        <row r="84">
          <cell r="A84">
            <v>4071008</v>
          </cell>
          <cell r="B84" t="str">
            <v>STC Tuberia acero 3"</v>
          </cell>
          <cell r="C84" t="str">
            <v>m</v>
          </cell>
          <cell r="D84">
            <v>113</v>
          </cell>
          <cell r="E84">
            <v>75385</v>
          </cell>
          <cell r="F84">
            <v>8518505</v>
          </cell>
        </row>
        <row r="85">
          <cell r="A85">
            <v>4071010</v>
          </cell>
          <cell r="B85" t="str">
            <v>STC Tuberia acero 4"</v>
          </cell>
          <cell r="C85" t="str">
            <v>m</v>
          </cell>
          <cell r="D85">
            <v>13</v>
          </cell>
          <cell r="E85">
            <v>106533</v>
          </cell>
          <cell r="F85">
            <v>1384929</v>
          </cell>
        </row>
        <row r="86">
          <cell r="A86">
            <v>4071014</v>
          </cell>
          <cell r="B86" t="str">
            <v>STC Tuberia acero 6"</v>
          </cell>
          <cell r="C86" t="str">
            <v>m</v>
          </cell>
          <cell r="D86">
            <v>2</v>
          </cell>
          <cell r="E86">
            <v>184010</v>
          </cell>
          <cell r="F86">
            <v>368020</v>
          </cell>
        </row>
        <row r="87">
          <cell r="A87">
            <v>4071016</v>
          </cell>
          <cell r="B87" t="str">
            <v>STC Tuberia acero 8"</v>
          </cell>
          <cell r="C87" t="str">
            <v>m</v>
          </cell>
          <cell r="D87">
            <v>1</v>
          </cell>
          <cell r="E87">
            <v>274790</v>
          </cell>
          <cell r="F87">
            <v>274790</v>
          </cell>
        </row>
        <row r="88">
          <cell r="A88">
            <v>4071018</v>
          </cell>
          <cell r="B88" t="str">
            <v>STC Tuberia acero 10"</v>
          </cell>
          <cell r="C88" t="str">
            <v>m</v>
          </cell>
          <cell r="D88">
            <v>7</v>
          </cell>
          <cell r="E88">
            <v>387661</v>
          </cell>
          <cell r="F88">
            <v>2713627</v>
          </cell>
        </row>
        <row r="89">
          <cell r="A89">
            <v>4071068</v>
          </cell>
          <cell r="B89" t="str">
            <v>STC Tub. galvanix. pesada 11/2"</v>
          </cell>
          <cell r="C89" t="str">
            <v>m</v>
          </cell>
          <cell r="D89">
            <v>306</v>
          </cell>
          <cell r="E89">
            <v>15871</v>
          </cell>
          <cell r="F89">
            <v>4856526</v>
          </cell>
        </row>
        <row r="90">
          <cell r="A90">
            <v>4071500</v>
          </cell>
          <cell r="B90" t="str">
            <v>TEES Y TAPONES EN ACERO</v>
          </cell>
          <cell r="D90">
            <v>0</v>
          </cell>
          <cell r="E90">
            <v>0</v>
          </cell>
          <cell r="F90">
            <v>21455799</v>
          </cell>
        </row>
        <row r="91">
          <cell r="A91">
            <v>4071531</v>
          </cell>
          <cell r="B91" t="str">
            <v>STC Tee partida R.D 6"x3"</v>
          </cell>
          <cell r="C91" t="str">
            <v>un</v>
          </cell>
          <cell r="D91">
            <v>7</v>
          </cell>
          <cell r="E91">
            <v>2634924</v>
          </cell>
          <cell r="F91">
            <v>18444468</v>
          </cell>
        </row>
        <row r="92">
          <cell r="A92">
            <v>4071541</v>
          </cell>
          <cell r="B92" t="str">
            <v>STC Tee partida R.B 8"x6"</v>
          </cell>
          <cell r="C92" t="str">
            <v>un</v>
          </cell>
          <cell r="D92">
            <v>1</v>
          </cell>
          <cell r="E92">
            <v>3011331</v>
          </cell>
          <cell r="F92">
            <v>3011331</v>
          </cell>
        </row>
        <row r="93">
          <cell r="A93">
            <v>4072000</v>
          </cell>
          <cell r="B93" t="str">
            <v>TUBERÍAS Y ACCESORIOS DE H.D.</v>
          </cell>
          <cell r="D93">
            <v>0</v>
          </cell>
          <cell r="E93">
            <v>0</v>
          </cell>
          <cell r="F93">
            <v>18722245</v>
          </cell>
        </row>
        <row r="94">
          <cell r="A94">
            <v>4072006</v>
          </cell>
          <cell r="B94" t="str">
            <v>STC Tuberia H.D. 6"</v>
          </cell>
          <cell r="C94" t="str">
            <v>m</v>
          </cell>
          <cell r="D94">
            <v>1396</v>
          </cell>
          <cell r="E94">
            <v>13335</v>
          </cell>
          <cell r="F94">
            <v>18615660</v>
          </cell>
        </row>
        <row r="95">
          <cell r="A95">
            <v>4072008</v>
          </cell>
          <cell r="B95" t="str">
            <v>STC Tuberia H.D. 8"</v>
          </cell>
          <cell r="C95" t="str">
            <v>m</v>
          </cell>
          <cell r="D95">
            <v>5</v>
          </cell>
          <cell r="E95">
            <v>21317</v>
          </cell>
          <cell r="F95">
            <v>106585</v>
          </cell>
        </row>
        <row r="96">
          <cell r="A96">
            <v>4072100</v>
          </cell>
          <cell r="B96" t="str">
            <v>CODOS EN H.D.</v>
          </cell>
          <cell r="D96">
            <v>0</v>
          </cell>
          <cell r="E96">
            <v>0</v>
          </cell>
          <cell r="F96">
            <v>9597735</v>
          </cell>
        </row>
        <row r="97">
          <cell r="A97">
            <v>4072152</v>
          </cell>
          <cell r="B97" t="str">
            <v>STC codo H.D-J.R. PVC 45° 6"</v>
          </cell>
          <cell r="C97" t="str">
            <v>un</v>
          </cell>
          <cell r="D97">
            <v>28</v>
          </cell>
          <cell r="E97">
            <v>238066</v>
          </cell>
          <cell r="F97">
            <v>6665848</v>
          </cell>
        </row>
        <row r="98">
          <cell r="A98">
            <v>4072174</v>
          </cell>
          <cell r="B98" t="str">
            <v>STC codo H.D-J.R. PVC 22.5° 6"</v>
          </cell>
          <cell r="C98" t="str">
            <v>un</v>
          </cell>
          <cell r="D98">
            <v>7</v>
          </cell>
          <cell r="E98">
            <v>216762</v>
          </cell>
          <cell r="F98">
            <v>1517334</v>
          </cell>
        </row>
        <row r="99">
          <cell r="A99">
            <v>4072192</v>
          </cell>
          <cell r="B99" t="str">
            <v>STC codo H.D-J.R.PVC 11.25° 6"</v>
          </cell>
          <cell r="C99" t="str">
            <v>un</v>
          </cell>
          <cell r="D99">
            <v>7</v>
          </cell>
          <cell r="E99">
            <v>202079</v>
          </cell>
          <cell r="F99">
            <v>1414553</v>
          </cell>
        </row>
        <row r="100">
          <cell r="A100">
            <v>4072300</v>
          </cell>
          <cell r="B100" t="str">
            <v>REDUCCIONES Y TEES EN H.D.</v>
          </cell>
          <cell r="D100">
            <v>0</v>
          </cell>
          <cell r="E100">
            <v>0</v>
          </cell>
          <cell r="F100">
            <v>16054785</v>
          </cell>
        </row>
        <row r="101">
          <cell r="A101">
            <v>4072302</v>
          </cell>
          <cell r="B101" t="str">
            <v>STC Reduccion H.D-E.L. PVC 3"x2"</v>
          </cell>
          <cell r="C101" t="str">
            <v>un</v>
          </cell>
          <cell r="D101">
            <v>18</v>
          </cell>
          <cell r="E101">
            <v>52691</v>
          </cell>
          <cell r="F101">
            <v>948438</v>
          </cell>
        </row>
        <row r="102">
          <cell r="A102">
            <v>4072304</v>
          </cell>
          <cell r="B102" t="str">
            <v>STC Reduccion H.D-E.L. PVC 4"x2"</v>
          </cell>
          <cell r="C102" t="str">
            <v>un</v>
          </cell>
          <cell r="D102">
            <v>4</v>
          </cell>
          <cell r="E102">
            <v>64822</v>
          </cell>
          <cell r="F102">
            <v>259288</v>
          </cell>
        </row>
        <row r="103">
          <cell r="A103">
            <v>4072306</v>
          </cell>
          <cell r="B103" t="str">
            <v>STC Reduccion H.D-E.L. PVC 4"x3"</v>
          </cell>
          <cell r="C103" t="str">
            <v>un</v>
          </cell>
          <cell r="D103">
            <v>4</v>
          </cell>
          <cell r="E103">
            <v>80039</v>
          </cell>
          <cell r="F103">
            <v>320156</v>
          </cell>
        </row>
        <row r="104">
          <cell r="A104">
            <v>4072354</v>
          </cell>
          <cell r="B104" t="str">
            <v>STC Tee H.D-E.L. PVC 3"x3"</v>
          </cell>
          <cell r="C104" t="str">
            <v>un</v>
          </cell>
          <cell r="D104">
            <v>46</v>
          </cell>
          <cell r="E104">
            <v>98341</v>
          </cell>
          <cell r="F104">
            <v>4523686</v>
          </cell>
        </row>
        <row r="105">
          <cell r="A105">
            <v>4072358</v>
          </cell>
          <cell r="B105" t="str">
            <v>STC Tee H.D-E.L. PVC 4"x3"</v>
          </cell>
          <cell r="C105" t="str">
            <v>un</v>
          </cell>
          <cell r="D105">
            <v>23</v>
          </cell>
          <cell r="E105">
            <v>125690</v>
          </cell>
          <cell r="F105">
            <v>2890870</v>
          </cell>
        </row>
        <row r="106">
          <cell r="A106">
            <v>4072360</v>
          </cell>
          <cell r="B106" t="str">
            <v>STC Tee H.D-E.L. PVC 4"x4"</v>
          </cell>
          <cell r="C106" t="str">
            <v>un</v>
          </cell>
          <cell r="D106">
            <v>25</v>
          </cell>
          <cell r="E106">
            <v>145472</v>
          </cell>
          <cell r="F106">
            <v>3636800</v>
          </cell>
        </row>
        <row r="107">
          <cell r="A107">
            <v>4072384</v>
          </cell>
          <cell r="B107" t="str">
            <v>STC Tee H.D-E.L. AC 6"x3"</v>
          </cell>
          <cell r="C107" t="str">
            <v>un</v>
          </cell>
          <cell r="D107">
            <v>6</v>
          </cell>
          <cell r="E107">
            <v>227201</v>
          </cell>
          <cell r="F107">
            <v>1363206</v>
          </cell>
        </row>
        <row r="108">
          <cell r="A108">
            <v>4072388</v>
          </cell>
          <cell r="B108" t="str">
            <v>STC Tee H.D-E.L. AC 6"x6"</v>
          </cell>
          <cell r="C108" t="str">
            <v>un</v>
          </cell>
          <cell r="D108">
            <v>7</v>
          </cell>
          <cell r="E108">
            <v>301763</v>
          </cell>
          <cell r="F108">
            <v>2112341</v>
          </cell>
        </row>
        <row r="109">
          <cell r="A109">
            <v>4072400</v>
          </cell>
          <cell r="B109" t="str">
            <v>TEES Y TAPONES EN H.D.</v>
          </cell>
          <cell r="D109">
            <v>0</v>
          </cell>
          <cell r="E109">
            <v>0</v>
          </cell>
          <cell r="F109">
            <v>1231287</v>
          </cell>
        </row>
        <row r="110">
          <cell r="A110">
            <v>4072450</v>
          </cell>
          <cell r="B110" t="str">
            <v>STC Tapon H.D-PVC 2"</v>
          </cell>
          <cell r="C110" t="str">
            <v>un</v>
          </cell>
          <cell r="D110">
            <v>1</v>
          </cell>
          <cell r="E110">
            <v>31806</v>
          </cell>
          <cell r="F110">
            <v>31806</v>
          </cell>
        </row>
        <row r="111">
          <cell r="A111">
            <v>4072452</v>
          </cell>
          <cell r="B111" t="str">
            <v>STC Tapon H.D-PVC 3"</v>
          </cell>
          <cell r="C111" t="str">
            <v>un</v>
          </cell>
          <cell r="D111">
            <v>25</v>
          </cell>
          <cell r="E111">
            <v>45082</v>
          </cell>
          <cell r="F111">
            <v>1127050</v>
          </cell>
        </row>
        <row r="112">
          <cell r="A112">
            <v>4072454</v>
          </cell>
          <cell r="B112" t="str">
            <v>STC Tapon H.D-PVC 4"</v>
          </cell>
          <cell r="C112" t="str">
            <v>un</v>
          </cell>
          <cell r="D112">
            <v>1</v>
          </cell>
          <cell r="E112">
            <v>72431</v>
          </cell>
          <cell r="F112">
            <v>72431</v>
          </cell>
        </row>
        <row r="113">
          <cell r="A113">
            <v>4073000</v>
          </cell>
          <cell r="B113" t="str">
            <v>TUBERÍAS DE PVC</v>
          </cell>
          <cell r="D113">
            <v>0</v>
          </cell>
          <cell r="E113">
            <v>0</v>
          </cell>
          <cell r="F113">
            <v>93360571</v>
          </cell>
        </row>
        <row r="114">
          <cell r="A114">
            <v>4073010</v>
          </cell>
          <cell r="B114" t="str">
            <v>STC Tub. PVC-P E.L. 3" RDE 13.5</v>
          </cell>
          <cell r="C114" t="str">
            <v>m</v>
          </cell>
          <cell r="D114">
            <v>6293</v>
          </cell>
          <cell r="E114">
            <v>9497</v>
          </cell>
          <cell r="F114">
            <v>59764621</v>
          </cell>
        </row>
        <row r="115">
          <cell r="A115">
            <v>4073012</v>
          </cell>
          <cell r="B115" t="str">
            <v>STC Tub. PVC-P E.L. 4" RDE 13.5</v>
          </cell>
          <cell r="C115" t="str">
            <v>m</v>
          </cell>
          <cell r="D115">
            <v>2309</v>
          </cell>
          <cell r="E115">
            <v>14550</v>
          </cell>
          <cell r="F115">
            <v>33595950</v>
          </cell>
        </row>
        <row r="116">
          <cell r="A116">
            <v>4073400</v>
          </cell>
          <cell r="B116" t="str">
            <v>CODOS EN PVC-P</v>
          </cell>
          <cell r="D116">
            <v>0</v>
          </cell>
          <cell r="E116">
            <v>0</v>
          </cell>
          <cell r="F116">
            <v>47997977</v>
          </cell>
        </row>
        <row r="117">
          <cell r="A117">
            <v>4073444</v>
          </cell>
          <cell r="B117" t="str">
            <v>STC Codo G.R. PVC-P 90° RDE 21 3"</v>
          </cell>
          <cell r="C117" t="str">
            <v>un</v>
          </cell>
          <cell r="D117">
            <v>3</v>
          </cell>
          <cell r="E117">
            <v>87277</v>
          </cell>
          <cell r="F117">
            <v>261831</v>
          </cell>
        </row>
        <row r="118">
          <cell r="A118">
            <v>4073446</v>
          </cell>
          <cell r="B118" t="str">
            <v>STC Codo G.R. PVC-P 90° RDE 21 4"</v>
          </cell>
          <cell r="C118" t="str">
            <v>un</v>
          </cell>
          <cell r="D118">
            <v>4</v>
          </cell>
          <cell r="E118">
            <v>161547</v>
          </cell>
          <cell r="F118">
            <v>646188</v>
          </cell>
        </row>
        <row r="119">
          <cell r="A119">
            <v>4073462</v>
          </cell>
          <cell r="B119" t="str">
            <v>STC Codo G.R. PVC-P 45° RDE 21 3"</v>
          </cell>
          <cell r="C119" t="str">
            <v>un</v>
          </cell>
          <cell r="D119">
            <v>426</v>
          </cell>
          <cell r="E119">
            <v>61480</v>
          </cell>
          <cell r="F119">
            <v>26190480</v>
          </cell>
        </row>
        <row r="120">
          <cell r="A120">
            <v>4073464</v>
          </cell>
          <cell r="B120" t="str">
            <v>STC Codo G.R. PVC-P 45° RDE 21 4"</v>
          </cell>
          <cell r="C120" t="str">
            <v>un</v>
          </cell>
          <cell r="D120">
            <v>100</v>
          </cell>
          <cell r="E120">
            <v>116953</v>
          </cell>
          <cell r="F120">
            <v>11695300</v>
          </cell>
        </row>
        <row r="121">
          <cell r="A121">
            <v>4073478</v>
          </cell>
          <cell r="B121" t="str">
            <v>STC Codo G.R. PVC-P22.5° RDE21 3"</v>
          </cell>
          <cell r="C121" t="str">
            <v>un</v>
          </cell>
          <cell r="D121">
            <v>56</v>
          </cell>
          <cell r="E121">
            <v>60625</v>
          </cell>
          <cell r="F121">
            <v>3395000</v>
          </cell>
        </row>
        <row r="122">
          <cell r="A122">
            <v>4073480</v>
          </cell>
          <cell r="B122" t="str">
            <v>STC Codo G.R. PVC-P22.5° RDE21 4"</v>
          </cell>
          <cell r="C122" t="str">
            <v>un</v>
          </cell>
          <cell r="D122">
            <v>14</v>
          </cell>
          <cell r="E122">
            <v>106132</v>
          </cell>
          <cell r="F122">
            <v>1485848</v>
          </cell>
        </row>
        <row r="123">
          <cell r="A123">
            <v>4073494</v>
          </cell>
          <cell r="B123" t="str">
            <v>STC Codo G.R.PVC-P11.25° RDE21 3"</v>
          </cell>
          <cell r="C123" t="str">
            <v>un</v>
          </cell>
          <cell r="D123">
            <v>50</v>
          </cell>
          <cell r="E123">
            <v>56049</v>
          </cell>
          <cell r="F123">
            <v>2802450</v>
          </cell>
        </row>
        <row r="124">
          <cell r="A124">
            <v>4073496</v>
          </cell>
          <cell r="B124" t="str">
            <v>STC Codo G.R.PVC-P11.25° RDE21 4"</v>
          </cell>
          <cell r="C124" t="str">
            <v>un</v>
          </cell>
          <cell r="D124">
            <v>15</v>
          </cell>
          <cell r="E124">
            <v>101392</v>
          </cell>
          <cell r="F124">
            <v>1520880</v>
          </cell>
        </row>
        <row r="125">
          <cell r="A125">
            <v>4075500</v>
          </cell>
          <cell r="B125" t="str">
            <v>TUBERÍAS Y ACCES. PF+UAD y PE-AL-PE</v>
          </cell>
          <cell r="D125">
            <v>0</v>
          </cell>
          <cell r="E125">
            <v>0</v>
          </cell>
          <cell r="F125">
            <v>29313060</v>
          </cell>
        </row>
        <row r="126">
          <cell r="A126">
            <v>4075511</v>
          </cell>
          <cell r="B126" t="str">
            <v>TC Tub. PE-AL-PE  1/2"</v>
          </cell>
          <cell r="C126" t="str">
            <v>un</v>
          </cell>
          <cell r="D126">
            <v>9830</v>
          </cell>
          <cell r="E126">
            <v>2982</v>
          </cell>
          <cell r="F126">
            <v>29313060</v>
          </cell>
        </row>
        <row r="127">
          <cell r="A127">
            <v>4076600</v>
          </cell>
          <cell r="B127" t="str">
            <v>DESVÍOS Y REDUCCIONES EN H.F.</v>
          </cell>
          <cell r="D127">
            <v>0</v>
          </cell>
          <cell r="E127">
            <v>0</v>
          </cell>
          <cell r="F127">
            <v>1954039</v>
          </cell>
        </row>
        <row r="128">
          <cell r="A128">
            <v>4076648</v>
          </cell>
          <cell r="B128" t="str">
            <v>STC Reduccion H.F. E.L. PVC 6"x2"</v>
          </cell>
          <cell r="C128" t="str">
            <v>un</v>
          </cell>
          <cell r="D128">
            <v>1</v>
          </cell>
          <cell r="E128">
            <v>125248</v>
          </cell>
          <cell r="F128">
            <v>125248</v>
          </cell>
        </row>
        <row r="129">
          <cell r="A129">
            <v>4076650</v>
          </cell>
          <cell r="B129" t="str">
            <v>STC Reduccion H.F. E.L. PVC 6"x3"</v>
          </cell>
          <cell r="C129" t="str">
            <v>un</v>
          </cell>
          <cell r="D129">
            <v>3</v>
          </cell>
          <cell r="E129">
            <v>154160</v>
          </cell>
          <cell r="F129">
            <v>462480</v>
          </cell>
        </row>
        <row r="130">
          <cell r="A130">
            <v>4076652</v>
          </cell>
          <cell r="B130" t="str">
            <v>STC Reduccion H.F. E.L. PVC 6"x4"</v>
          </cell>
          <cell r="C130" t="str">
            <v>un</v>
          </cell>
          <cell r="D130">
            <v>5</v>
          </cell>
          <cell r="E130">
            <v>167855</v>
          </cell>
          <cell r="F130">
            <v>839275</v>
          </cell>
        </row>
        <row r="131">
          <cell r="A131">
            <v>4076658</v>
          </cell>
          <cell r="B131" t="str">
            <v>STC Reduccion H.F. E.L. PVC 8"x4"</v>
          </cell>
          <cell r="C131" t="str">
            <v>un</v>
          </cell>
          <cell r="D131">
            <v>2</v>
          </cell>
          <cell r="E131">
            <v>263518</v>
          </cell>
          <cell r="F131">
            <v>527036</v>
          </cell>
        </row>
        <row r="132">
          <cell r="A132">
            <v>4076900</v>
          </cell>
          <cell r="B132" t="str">
            <v>TEES EN H.F.</v>
          </cell>
          <cell r="D132">
            <v>0</v>
          </cell>
          <cell r="E132">
            <v>0</v>
          </cell>
          <cell r="F132">
            <v>13822200</v>
          </cell>
        </row>
        <row r="133">
          <cell r="A133">
            <v>4076910</v>
          </cell>
          <cell r="B133" t="str">
            <v>STC Tee H.F. E.L. PVC-AC 6"x3"</v>
          </cell>
          <cell r="C133" t="str">
            <v>un</v>
          </cell>
          <cell r="D133">
            <v>18</v>
          </cell>
          <cell r="E133">
            <v>227201</v>
          </cell>
          <cell r="F133">
            <v>4089618</v>
          </cell>
        </row>
        <row r="134">
          <cell r="A134">
            <v>4076911</v>
          </cell>
          <cell r="B134" t="str">
            <v>STC Tee H.F. E.L. PVC-AC 6"x4"</v>
          </cell>
          <cell r="C134" t="str">
            <v>un</v>
          </cell>
          <cell r="D134">
            <v>3</v>
          </cell>
          <cell r="E134">
            <v>269808</v>
          </cell>
          <cell r="F134">
            <v>809424</v>
          </cell>
        </row>
        <row r="135">
          <cell r="A135">
            <v>4076946</v>
          </cell>
          <cell r="B135" t="str">
            <v>STC Tee H.F. E.L. PVC 8"x6"</v>
          </cell>
          <cell r="C135" t="str">
            <v>un</v>
          </cell>
          <cell r="D135">
            <v>2</v>
          </cell>
          <cell r="E135">
            <v>663722</v>
          </cell>
          <cell r="F135">
            <v>1327444</v>
          </cell>
        </row>
        <row r="136">
          <cell r="A136">
            <v>4076978</v>
          </cell>
          <cell r="B136" t="str">
            <v>STC Tee H.F. E.L. AC 8"x3"</v>
          </cell>
          <cell r="C136" t="str">
            <v>un</v>
          </cell>
          <cell r="D136">
            <v>11</v>
          </cell>
          <cell r="E136">
            <v>546552</v>
          </cell>
          <cell r="F136">
            <v>6012072</v>
          </cell>
        </row>
        <row r="137">
          <cell r="A137">
            <v>4076984</v>
          </cell>
          <cell r="B137" t="str">
            <v>STC Tee H.F. E.L. AC 8"x8"</v>
          </cell>
          <cell r="C137" t="str">
            <v>un</v>
          </cell>
          <cell r="D137">
            <v>1</v>
          </cell>
          <cell r="E137">
            <v>709373</v>
          </cell>
          <cell r="F137">
            <v>709373</v>
          </cell>
        </row>
        <row r="138">
          <cell r="A138">
            <v>4076992</v>
          </cell>
          <cell r="B138" t="str">
            <v>STC Tee H.F. E.L. AC 10"x6"</v>
          </cell>
          <cell r="C138" t="str">
            <v>un</v>
          </cell>
          <cell r="D138">
            <v>1</v>
          </cell>
          <cell r="E138">
            <v>874269</v>
          </cell>
          <cell r="F138">
            <v>874269</v>
          </cell>
        </row>
        <row r="139">
          <cell r="A139">
            <v>4077200</v>
          </cell>
          <cell r="B139" t="str">
            <v>TEES Y TAPONES EN H.F. Continua 3..</v>
          </cell>
          <cell r="D139">
            <v>0</v>
          </cell>
          <cell r="E139">
            <v>0</v>
          </cell>
          <cell r="F139">
            <v>275268</v>
          </cell>
        </row>
        <row r="140">
          <cell r="A140">
            <v>4077290</v>
          </cell>
          <cell r="B140" t="str">
            <v>Retiro tapones existente 3"y 4"</v>
          </cell>
          <cell r="C140" t="str">
            <v>un</v>
          </cell>
          <cell r="D140">
            <v>7</v>
          </cell>
          <cell r="E140">
            <v>39324</v>
          </cell>
          <cell r="F140">
            <v>275268</v>
          </cell>
        </row>
        <row r="141">
          <cell r="A141">
            <v>4078200</v>
          </cell>
          <cell r="B141" t="str">
            <v>VÁLVULAS DE COMPUERTA</v>
          </cell>
          <cell r="D141">
            <v>0</v>
          </cell>
          <cell r="E141">
            <v>0</v>
          </cell>
          <cell r="F141">
            <v>2156010</v>
          </cell>
        </row>
        <row r="142">
          <cell r="A142">
            <v>4078204</v>
          </cell>
          <cell r="B142" t="str">
            <v>STC Valvula c.elas.H.D. EL.PVC 3"</v>
          </cell>
          <cell r="C142" t="str">
            <v>un</v>
          </cell>
          <cell r="D142">
            <v>34</v>
          </cell>
          <cell r="E142">
            <v>17783</v>
          </cell>
          <cell r="F142">
            <v>604622</v>
          </cell>
        </row>
        <row r="143">
          <cell r="A143">
            <v>4078206</v>
          </cell>
          <cell r="B143" t="str">
            <v>STC Valvula c.elas.H.D. EL.PVC 4"</v>
          </cell>
          <cell r="C143" t="str">
            <v>un</v>
          </cell>
          <cell r="D143">
            <v>39</v>
          </cell>
          <cell r="E143">
            <v>22232</v>
          </cell>
          <cell r="F143">
            <v>867048</v>
          </cell>
        </row>
        <row r="144">
          <cell r="A144">
            <v>4078218</v>
          </cell>
          <cell r="B144" t="str">
            <v>STC Valvula c.elas.H.D. EL.AC 6"</v>
          </cell>
          <cell r="C144" t="str">
            <v>un</v>
          </cell>
          <cell r="D144">
            <v>12</v>
          </cell>
          <cell r="E144">
            <v>52638</v>
          </cell>
          <cell r="F144">
            <v>631656</v>
          </cell>
        </row>
        <row r="145">
          <cell r="A145">
            <v>4078220</v>
          </cell>
          <cell r="B145" t="str">
            <v>STC Valvula c.elas.H.D. EL.AC 8"</v>
          </cell>
          <cell r="C145" t="str">
            <v>un</v>
          </cell>
          <cell r="D145">
            <v>1</v>
          </cell>
          <cell r="E145">
            <v>52684</v>
          </cell>
          <cell r="F145">
            <v>52684</v>
          </cell>
        </row>
        <row r="146">
          <cell r="A146">
            <v>4078300</v>
          </cell>
          <cell r="B146" t="str">
            <v>VÁLVULAS DE COMPUERTA Continuación.</v>
          </cell>
          <cell r="D146">
            <v>0</v>
          </cell>
          <cell r="E146">
            <v>0</v>
          </cell>
          <cell r="F146">
            <v>80642110</v>
          </cell>
        </row>
        <row r="147">
          <cell r="A147">
            <v>4078350</v>
          </cell>
          <cell r="B147" t="str">
            <v>ST e Intercal.Valv.d.com.VNA 2"</v>
          </cell>
          <cell r="C147" t="str">
            <v>un</v>
          </cell>
          <cell r="D147">
            <v>41</v>
          </cell>
          <cell r="E147">
            <v>442439</v>
          </cell>
          <cell r="F147">
            <v>18139999</v>
          </cell>
        </row>
        <row r="148">
          <cell r="A148">
            <v>4078371</v>
          </cell>
          <cell r="B148" t="str">
            <v>T e Intercal.Valv.d.com.VNA 3"</v>
          </cell>
          <cell r="C148" t="str">
            <v>un</v>
          </cell>
          <cell r="D148">
            <v>144</v>
          </cell>
          <cell r="E148">
            <v>218209</v>
          </cell>
          <cell r="F148">
            <v>31422096</v>
          </cell>
        </row>
        <row r="149">
          <cell r="A149">
            <v>4078372</v>
          </cell>
          <cell r="B149" t="str">
            <v>T e Intercal.Valv.d.com.VNA 4"</v>
          </cell>
          <cell r="C149" t="str">
            <v>un</v>
          </cell>
          <cell r="D149">
            <v>59</v>
          </cell>
          <cell r="E149">
            <v>242421</v>
          </cell>
          <cell r="F149">
            <v>14302839</v>
          </cell>
        </row>
        <row r="150">
          <cell r="A150">
            <v>4078373</v>
          </cell>
          <cell r="B150" t="str">
            <v>T e Intercal.Valv.d.com.VNA 6"</v>
          </cell>
          <cell r="C150" t="str">
            <v>un</v>
          </cell>
          <cell r="D150">
            <v>35</v>
          </cell>
          <cell r="E150">
            <v>368134</v>
          </cell>
          <cell r="F150">
            <v>12884690</v>
          </cell>
        </row>
        <row r="151">
          <cell r="A151">
            <v>4078374</v>
          </cell>
          <cell r="B151" t="str">
            <v>T e Intercal.Valv.d.com.VNA 8"</v>
          </cell>
          <cell r="C151" t="str">
            <v>un</v>
          </cell>
          <cell r="D151">
            <v>4</v>
          </cell>
          <cell r="E151">
            <v>553780</v>
          </cell>
          <cell r="F151">
            <v>2215120</v>
          </cell>
        </row>
        <row r="152">
          <cell r="A152">
            <v>4078375</v>
          </cell>
          <cell r="B152" t="str">
            <v>T e Intercal.Valv.d.com.VNA 10"</v>
          </cell>
          <cell r="C152" t="str">
            <v>un</v>
          </cell>
          <cell r="D152">
            <v>2</v>
          </cell>
          <cell r="E152">
            <v>838683</v>
          </cell>
          <cell r="F152">
            <v>1677366</v>
          </cell>
        </row>
        <row r="153">
          <cell r="A153">
            <v>4078400</v>
          </cell>
          <cell r="B153" t="str">
            <v>VÁLVULAS REGULADORAS PRESIÓN</v>
          </cell>
          <cell r="D153">
            <v>0</v>
          </cell>
          <cell r="E153">
            <v>0</v>
          </cell>
          <cell r="F153">
            <v>100258724</v>
          </cell>
        </row>
        <row r="154">
          <cell r="A154">
            <v>4078412</v>
          </cell>
          <cell r="B154" t="str">
            <v>STC Valvula reg.pre sin m.fluj 3"</v>
          </cell>
          <cell r="C154" t="str">
            <v>un</v>
          </cell>
          <cell r="D154">
            <v>12</v>
          </cell>
          <cell r="E154">
            <v>5746524</v>
          </cell>
          <cell r="F154">
            <v>68958288</v>
          </cell>
        </row>
        <row r="155">
          <cell r="A155">
            <v>4078416</v>
          </cell>
          <cell r="B155" t="str">
            <v>STC Valvula reg.pre sin m.fluj 4"</v>
          </cell>
          <cell r="C155" t="str">
            <v>un</v>
          </cell>
          <cell r="D155">
            <v>1</v>
          </cell>
          <cell r="E155">
            <v>7058802</v>
          </cell>
          <cell r="F155">
            <v>7058802</v>
          </cell>
        </row>
        <row r="156">
          <cell r="A156">
            <v>4078420</v>
          </cell>
          <cell r="B156" t="str">
            <v>STC Valvula reg.pre sin m.fluj 6"</v>
          </cell>
          <cell r="C156" t="str">
            <v>un</v>
          </cell>
          <cell r="D156">
            <v>2</v>
          </cell>
          <cell r="E156">
            <v>12120817</v>
          </cell>
          <cell r="F156">
            <v>24241634</v>
          </cell>
        </row>
        <row r="157">
          <cell r="A157">
            <v>4078700</v>
          </cell>
          <cell r="B157" t="str">
            <v>HIDRANTES</v>
          </cell>
          <cell r="D157">
            <v>0</v>
          </cell>
          <cell r="E157">
            <v>0</v>
          </cell>
          <cell r="F157">
            <v>44133</v>
          </cell>
        </row>
        <row r="158">
          <cell r="A158">
            <v>4078760</v>
          </cell>
          <cell r="B158" t="str">
            <v>T.C. de hidrante 3"</v>
          </cell>
          <cell r="C158" t="str">
            <v>un</v>
          </cell>
          <cell r="D158">
            <v>1</v>
          </cell>
          <cell r="E158">
            <v>44133</v>
          </cell>
          <cell r="F158">
            <v>44133</v>
          </cell>
        </row>
        <row r="159">
          <cell r="A159">
            <v>4079000</v>
          </cell>
          <cell r="B159" t="str">
            <v>UNIONES MECÁNICAS  Continuación1...</v>
          </cell>
          <cell r="D159">
            <v>0</v>
          </cell>
          <cell r="E159">
            <v>0</v>
          </cell>
          <cell r="F159">
            <v>12086051</v>
          </cell>
        </row>
        <row r="160">
          <cell r="A160">
            <v>4079080</v>
          </cell>
          <cell r="B160" t="str">
            <v>STC Union H.F. Tipo dresser 3"</v>
          </cell>
          <cell r="C160" t="str">
            <v>un</v>
          </cell>
          <cell r="D160">
            <v>99</v>
          </cell>
          <cell r="E160">
            <v>86644</v>
          </cell>
          <cell r="F160">
            <v>8577756</v>
          </cell>
        </row>
        <row r="161">
          <cell r="A161">
            <v>4079082</v>
          </cell>
          <cell r="B161" t="str">
            <v>STC Union H.F. Tipo dresser 4"</v>
          </cell>
          <cell r="C161" t="str">
            <v>un</v>
          </cell>
          <cell r="D161">
            <v>17</v>
          </cell>
          <cell r="E161">
            <v>105332</v>
          </cell>
          <cell r="F161">
            <v>1790644</v>
          </cell>
        </row>
        <row r="162">
          <cell r="A162">
            <v>4079084</v>
          </cell>
          <cell r="B162" t="str">
            <v>STC Union H.F. Tipo dresser 6"</v>
          </cell>
          <cell r="C162" t="str">
            <v>un</v>
          </cell>
          <cell r="D162">
            <v>4</v>
          </cell>
          <cell r="E162">
            <v>157249</v>
          </cell>
          <cell r="F162">
            <v>628996</v>
          </cell>
        </row>
        <row r="163">
          <cell r="A163">
            <v>4079086</v>
          </cell>
          <cell r="B163" t="str">
            <v>STC Union H.F. Tipo dresser 8"</v>
          </cell>
          <cell r="C163" t="str">
            <v>un</v>
          </cell>
          <cell r="D163">
            <v>5</v>
          </cell>
          <cell r="E163">
            <v>217731</v>
          </cell>
          <cell r="F163">
            <v>1088655</v>
          </cell>
        </row>
        <row r="164">
          <cell r="A164">
            <v>4079100</v>
          </cell>
          <cell r="B164" t="str">
            <v>UNIONES MECÁNICAS  Continuanción2..</v>
          </cell>
          <cell r="D164">
            <v>0</v>
          </cell>
          <cell r="E164">
            <v>0</v>
          </cell>
          <cell r="F164">
            <v>27980702</v>
          </cell>
        </row>
        <row r="165">
          <cell r="A165">
            <v>4079149</v>
          </cell>
          <cell r="B165" t="str">
            <v>STC unión univ. Ra59.5-72.0 mm</v>
          </cell>
          <cell r="C165" t="str">
            <v>un</v>
          </cell>
          <cell r="D165">
            <v>23</v>
          </cell>
          <cell r="E165">
            <v>43499</v>
          </cell>
          <cell r="F165">
            <v>1000477</v>
          </cell>
        </row>
        <row r="166">
          <cell r="A166">
            <v>4079150</v>
          </cell>
          <cell r="B166" t="str">
            <v>STC unión univ.Ra.88-102 75mm</v>
          </cell>
          <cell r="C166" t="str">
            <v>un</v>
          </cell>
          <cell r="D166">
            <v>46</v>
          </cell>
          <cell r="E166">
            <v>104615</v>
          </cell>
          <cell r="F166">
            <v>4812290</v>
          </cell>
        </row>
        <row r="167">
          <cell r="A167">
            <v>4079152</v>
          </cell>
          <cell r="B167" t="str">
            <v>STC unión univ.Ra.109-127 4"</v>
          </cell>
          <cell r="C167" t="str">
            <v>un</v>
          </cell>
          <cell r="D167">
            <v>59</v>
          </cell>
          <cell r="E167">
            <v>106504</v>
          </cell>
          <cell r="F167">
            <v>6283736</v>
          </cell>
        </row>
        <row r="168">
          <cell r="A168">
            <v>4079154</v>
          </cell>
          <cell r="B168" t="str">
            <v>STC unión univ.Ra.159-181 6"</v>
          </cell>
          <cell r="C168" t="str">
            <v>un</v>
          </cell>
          <cell r="D168">
            <v>48</v>
          </cell>
          <cell r="E168">
            <v>172633</v>
          </cell>
          <cell r="F168">
            <v>8286384</v>
          </cell>
        </row>
        <row r="169">
          <cell r="A169">
            <v>4079156</v>
          </cell>
          <cell r="B169" t="str">
            <v>STC unión univ.Ra.218-235 8"</v>
          </cell>
          <cell r="C169" t="str">
            <v>un</v>
          </cell>
          <cell r="D169">
            <v>25</v>
          </cell>
          <cell r="E169">
            <v>271447</v>
          </cell>
          <cell r="F169">
            <v>6786175</v>
          </cell>
        </row>
        <row r="170">
          <cell r="A170">
            <v>4079158</v>
          </cell>
          <cell r="B170" t="str">
            <v>STC unión univ.Ra.272-289 10"</v>
          </cell>
          <cell r="C170" t="str">
            <v>un</v>
          </cell>
          <cell r="D170">
            <v>2</v>
          </cell>
          <cell r="E170">
            <v>405820</v>
          </cell>
          <cell r="F170">
            <v>811640</v>
          </cell>
        </row>
        <row r="171">
          <cell r="A171">
            <v>4079300</v>
          </cell>
          <cell r="B171" t="str">
            <v>CAJAS PARA VÁLVULAS</v>
          </cell>
          <cell r="D171">
            <v>0</v>
          </cell>
          <cell r="E171">
            <v>0</v>
          </cell>
          <cell r="F171">
            <v>42089022</v>
          </cell>
        </row>
        <row r="172">
          <cell r="A172">
            <v>4079302</v>
          </cell>
          <cell r="B172" t="str">
            <v>Const.caja valvula con tapa -Esq.1</v>
          </cell>
          <cell r="C172" t="str">
            <v>un</v>
          </cell>
          <cell r="D172">
            <v>122</v>
          </cell>
          <cell r="E172">
            <v>176630</v>
          </cell>
          <cell r="F172">
            <v>21548860</v>
          </cell>
        </row>
        <row r="173">
          <cell r="A173">
            <v>4079318</v>
          </cell>
          <cell r="B173" t="str">
            <v>C. caja v.reg.pr 3" con me.fl-E.11</v>
          </cell>
          <cell r="C173" t="str">
            <v>un</v>
          </cell>
          <cell r="D173">
            <v>2</v>
          </cell>
          <cell r="E173">
            <v>2283024</v>
          </cell>
          <cell r="F173">
            <v>4566048</v>
          </cell>
        </row>
        <row r="174">
          <cell r="A174">
            <v>4079322</v>
          </cell>
          <cell r="B174" t="str">
            <v>C. caja v.reg.pr 6" con me.fl-E.11</v>
          </cell>
          <cell r="C174" t="str">
            <v>un</v>
          </cell>
          <cell r="D174">
            <v>3</v>
          </cell>
          <cell r="E174">
            <v>2894416</v>
          </cell>
          <cell r="F174">
            <v>8683248</v>
          </cell>
        </row>
        <row r="175">
          <cell r="A175">
            <v>4079334</v>
          </cell>
          <cell r="B175" t="str">
            <v>Muro cortina valv.adm.y expuls.aire</v>
          </cell>
          <cell r="C175" t="str">
            <v>m2</v>
          </cell>
          <cell r="D175">
            <v>25</v>
          </cell>
          <cell r="E175">
            <v>160898</v>
          </cell>
          <cell r="F175">
            <v>4022450</v>
          </cell>
        </row>
        <row r="176">
          <cell r="A176">
            <v>4079336</v>
          </cell>
          <cell r="B176" t="str">
            <v>Losa cubierta valv.adm.y expul.aire</v>
          </cell>
          <cell r="C176" t="str">
            <v>m2</v>
          </cell>
          <cell r="D176">
            <v>12</v>
          </cell>
          <cell r="E176">
            <v>174183</v>
          </cell>
          <cell r="F176">
            <v>2090196</v>
          </cell>
        </row>
        <row r="177">
          <cell r="A177">
            <v>4079338</v>
          </cell>
          <cell r="B177" t="str">
            <v>Losa fondo valv. descarga y flujo</v>
          </cell>
          <cell r="C177" t="str">
            <v>m2</v>
          </cell>
          <cell r="D177">
            <v>12</v>
          </cell>
          <cell r="E177">
            <v>98185</v>
          </cell>
          <cell r="F177">
            <v>1178220</v>
          </cell>
        </row>
        <row r="178">
          <cell r="A178">
            <v>4079400</v>
          </cell>
          <cell r="B178" t="str">
            <v>ACOMETIDAS DE ACUEDUCTO</v>
          </cell>
          <cell r="D178">
            <v>0</v>
          </cell>
          <cell r="E178">
            <v>0</v>
          </cell>
          <cell r="F178">
            <v>90847137</v>
          </cell>
        </row>
        <row r="179">
          <cell r="A179">
            <v>4079414</v>
          </cell>
          <cell r="B179" t="str">
            <v>STC Llave Corte o Acera-racor 1/2"</v>
          </cell>
          <cell r="C179" t="str">
            <v>un</v>
          </cell>
          <cell r="D179">
            <v>1420</v>
          </cell>
          <cell r="E179">
            <v>5950</v>
          </cell>
          <cell r="F179">
            <v>8449000</v>
          </cell>
        </row>
        <row r="180">
          <cell r="A180">
            <v>4079426</v>
          </cell>
          <cell r="B180" t="str">
            <v>STC Llave Incorporacion conica 1/2"</v>
          </cell>
          <cell r="C180" t="str">
            <v>un</v>
          </cell>
          <cell r="D180">
            <v>2902</v>
          </cell>
          <cell r="E180">
            <v>13487</v>
          </cell>
          <cell r="F180">
            <v>39139274</v>
          </cell>
        </row>
        <row r="181">
          <cell r="A181">
            <v>4079449</v>
          </cell>
          <cell r="B181" t="str">
            <v>STC Llave paso libre o contenc.1/2"</v>
          </cell>
          <cell r="C181" t="str">
            <v>un</v>
          </cell>
          <cell r="D181">
            <v>126</v>
          </cell>
          <cell r="E181">
            <v>5582</v>
          </cell>
          <cell r="F181">
            <v>703332</v>
          </cell>
        </row>
        <row r="182">
          <cell r="A182">
            <v>4079459</v>
          </cell>
          <cell r="B182" t="str">
            <v>STC Collar H.D p' PVCx1/2 3"</v>
          </cell>
          <cell r="C182" t="str">
            <v>un</v>
          </cell>
          <cell r="D182">
            <v>2245</v>
          </cell>
          <cell r="E182">
            <v>14835</v>
          </cell>
          <cell r="F182">
            <v>33304575</v>
          </cell>
        </row>
        <row r="183">
          <cell r="A183">
            <v>4079460</v>
          </cell>
          <cell r="B183" t="str">
            <v>STC Collar H.D p' PVCx1/2 4"</v>
          </cell>
          <cell r="C183" t="str">
            <v>un</v>
          </cell>
          <cell r="D183">
            <v>468</v>
          </cell>
          <cell r="E183">
            <v>19767</v>
          </cell>
          <cell r="F183">
            <v>9250956</v>
          </cell>
        </row>
        <row r="184">
          <cell r="A184">
            <v>4079500</v>
          </cell>
          <cell r="B184" t="str">
            <v>COLLARES CONTINUACIÓN.....</v>
          </cell>
          <cell r="C184" t="str">
            <v>un</v>
          </cell>
          <cell r="D184">
            <v>0</v>
          </cell>
          <cell r="E184">
            <v>0</v>
          </cell>
          <cell r="F184">
            <v>3137706</v>
          </cell>
        </row>
        <row r="185">
          <cell r="A185">
            <v>4079569</v>
          </cell>
          <cell r="B185" t="str">
            <v>STC Union 3 partes CU t.CU-PVC 1/2"</v>
          </cell>
          <cell r="C185" t="str">
            <v>un</v>
          </cell>
          <cell r="D185">
            <v>159</v>
          </cell>
          <cell r="E185">
            <v>19734</v>
          </cell>
          <cell r="F185">
            <v>3137706</v>
          </cell>
        </row>
        <row r="186">
          <cell r="A186">
            <v>4079600</v>
          </cell>
          <cell r="B186" t="str">
            <v>MEDIDORES DE ACUEDUCTO</v>
          </cell>
          <cell r="D186">
            <v>0</v>
          </cell>
          <cell r="E186">
            <v>0</v>
          </cell>
          <cell r="F186">
            <v>1397214</v>
          </cell>
        </row>
        <row r="187">
          <cell r="A187">
            <v>4079601</v>
          </cell>
          <cell r="B187" t="str">
            <v>STC Medidor tipo volum. 1/2"</v>
          </cell>
          <cell r="C187" t="str">
            <v>un</v>
          </cell>
          <cell r="D187">
            <v>126</v>
          </cell>
          <cell r="E187">
            <v>11089</v>
          </cell>
          <cell r="F187">
            <v>1397214</v>
          </cell>
        </row>
        <row r="188">
          <cell r="A188">
            <v>4079700</v>
          </cell>
          <cell r="B188" t="str">
            <v>CAJAS Y TAPAS PARA MEDIDORES</v>
          </cell>
          <cell r="D188">
            <v>0</v>
          </cell>
          <cell r="E188">
            <v>0</v>
          </cell>
          <cell r="F188">
            <v>5673402</v>
          </cell>
        </row>
        <row r="189">
          <cell r="A189">
            <v>4079702</v>
          </cell>
          <cell r="B189" t="str">
            <v>C. caja medi.anden&lt;19mm-Eq.24-No.ta</v>
          </cell>
          <cell r="C189" t="str">
            <v>un</v>
          </cell>
          <cell r="D189">
            <v>126</v>
          </cell>
          <cell r="E189">
            <v>35962</v>
          </cell>
          <cell r="F189">
            <v>4531212</v>
          </cell>
        </row>
        <row r="190">
          <cell r="A190">
            <v>4079746</v>
          </cell>
          <cell r="B190" t="str">
            <v>TC tapa HD caja medidor 1/2"</v>
          </cell>
          <cell r="C190" t="str">
            <v>un</v>
          </cell>
          <cell r="D190">
            <v>126</v>
          </cell>
          <cell r="E190">
            <v>9065</v>
          </cell>
          <cell r="F190">
            <v>1142190</v>
          </cell>
        </row>
        <row r="191">
          <cell r="A191">
            <v>0</v>
          </cell>
        </row>
        <row r="192">
          <cell r="A192">
            <v>4080000</v>
          </cell>
          <cell r="B192" t="str">
            <v>REDES Y ACOMET. ALCANTARILLADO</v>
          </cell>
          <cell r="D192">
            <v>0</v>
          </cell>
          <cell r="E192">
            <v>0</v>
          </cell>
          <cell r="F192">
            <v>7147843</v>
          </cell>
        </row>
        <row r="193">
          <cell r="A193">
            <v>4082000</v>
          </cell>
          <cell r="B193" t="str">
            <v>TUBERÍAS CTO. ALCANTARILLADO</v>
          </cell>
          <cell r="D193">
            <v>0</v>
          </cell>
          <cell r="E193">
            <v>0</v>
          </cell>
          <cell r="F193">
            <v>642150</v>
          </cell>
        </row>
        <row r="194">
          <cell r="A194">
            <v>4082004</v>
          </cell>
          <cell r="B194" t="str">
            <v>STC Tub.Cto.simple U.caucho 6"Cl.1</v>
          </cell>
          <cell r="C194" t="str">
            <v>m</v>
          </cell>
          <cell r="D194">
            <v>18</v>
          </cell>
          <cell r="E194">
            <v>18646</v>
          </cell>
          <cell r="F194">
            <v>335628</v>
          </cell>
        </row>
        <row r="195">
          <cell r="A195">
            <v>4082008</v>
          </cell>
          <cell r="B195" t="str">
            <v>STC Tub.Cto.simple U.caucho 10"Cl.1</v>
          </cell>
          <cell r="C195" t="str">
            <v>m</v>
          </cell>
          <cell r="D195">
            <v>9</v>
          </cell>
          <cell r="E195">
            <v>34058</v>
          </cell>
          <cell r="F195">
            <v>306522</v>
          </cell>
        </row>
        <row r="196">
          <cell r="A196">
            <v>4083100</v>
          </cell>
          <cell r="B196" t="str">
            <v>TUBERÍA PVA-ALCANT. Continuación...</v>
          </cell>
          <cell r="D196">
            <v>0</v>
          </cell>
          <cell r="E196">
            <v>0</v>
          </cell>
          <cell r="F196">
            <v>3481500</v>
          </cell>
        </row>
        <row r="197">
          <cell r="A197">
            <v>4083170</v>
          </cell>
          <cell r="B197" t="str">
            <v>STC Tuberia PVC-S U.S. 6"</v>
          </cell>
          <cell r="C197" t="str">
            <v>m</v>
          </cell>
          <cell r="D197">
            <v>75</v>
          </cell>
          <cell r="E197">
            <v>46420</v>
          </cell>
          <cell r="F197">
            <v>3481500</v>
          </cell>
        </row>
        <row r="198">
          <cell r="A198">
            <v>4085900</v>
          </cell>
          <cell r="B198" t="str">
            <v>CAJAS DE EMPALME A LA RED</v>
          </cell>
          <cell r="D198">
            <v>0</v>
          </cell>
          <cell r="E198">
            <v>0</v>
          </cell>
          <cell r="F198">
            <v>641400</v>
          </cell>
        </row>
        <row r="199">
          <cell r="A199">
            <v>4085901</v>
          </cell>
          <cell r="B199" t="str">
            <v>Const.caja empalme a la red Esq. 27</v>
          </cell>
          <cell r="C199" t="str">
            <v>un</v>
          </cell>
          <cell r="D199">
            <v>10</v>
          </cell>
          <cell r="E199">
            <v>64140</v>
          </cell>
          <cell r="F199">
            <v>641400</v>
          </cell>
        </row>
        <row r="200">
          <cell r="A200">
            <v>4086300</v>
          </cell>
          <cell r="B200" t="str">
            <v>SUMIDEROS</v>
          </cell>
          <cell r="D200">
            <v>0</v>
          </cell>
          <cell r="E200">
            <v>0</v>
          </cell>
          <cell r="F200">
            <v>2382793</v>
          </cell>
        </row>
        <row r="201">
          <cell r="A201">
            <v>4086310</v>
          </cell>
          <cell r="B201" t="str">
            <v>Const.sumidero aguas llu.T.B</v>
          </cell>
          <cell r="C201" t="str">
            <v>un</v>
          </cell>
          <cell r="D201">
            <v>7</v>
          </cell>
          <cell r="E201">
            <v>340399</v>
          </cell>
          <cell r="F201">
            <v>2382793</v>
          </cell>
        </row>
        <row r="202">
          <cell r="A202">
            <v>0</v>
          </cell>
        </row>
        <row r="203">
          <cell r="A203">
            <v>4140000</v>
          </cell>
          <cell r="B203" t="str">
            <v>MAMPORTERÍA Y PREFABRICADOS</v>
          </cell>
          <cell r="D203">
            <v>0</v>
          </cell>
          <cell r="E203">
            <v>0</v>
          </cell>
          <cell r="F203">
            <v>352010</v>
          </cell>
        </row>
        <row r="204">
          <cell r="A204">
            <v>4140100</v>
          </cell>
          <cell r="B204" t="str">
            <v>MURO EN LADRILLO O BLOQUE CTO.</v>
          </cell>
          <cell r="D204">
            <v>0</v>
          </cell>
          <cell r="E204">
            <v>0</v>
          </cell>
          <cell r="F204">
            <v>352010</v>
          </cell>
        </row>
        <row r="205">
          <cell r="A205">
            <v>4140104</v>
          </cell>
          <cell r="B205" t="str">
            <v>Construccion muro bloque e=10cm</v>
          </cell>
          <cell r="C205" t="str">
            <v>m2</v>
          </cell>
          <cell r="D205">
            <v>5</v>
          </cell>
          <cell r="E205">
            <v>28919</v>
          </cell>
          <cell r="F205">
            <v>144595</v>
          </cell>
        </row>
        <row r="206">
          <cell r="A206">
            <v>4140140</v>
          </cell>
          <cell r="B206" t="str">
            <v>Construccion muro ladrillo e=20cm</v>
          </cell>
          <cell r="C206" t="str">
            <v>m2</v>
          </cell>
          <cell r="D206">
            <v>5</v>
          </cell>
          <cell r="E206">
            <v>41483</v>
          </cell>
          <cell r="F206">
            <v>207415</v>
          </cell>
        </row>
        <row r="207">
          <cell r="A207">
            <v>0</v>
          </cell>
        </row>
        <row r="208">
          <cell r="A208">
            <v>4250000</v>
          </cell>
          <cell r="B208" t="str">
            <v>MMTO. DE REDES DE ACUEDUCTO</v>
          </cell>
          <cell r="D208">
            <v>0</v>
          </cell>
          <cell r="E208">
            <v>0</v>
          </cell>
          <cell r="F208">
            <v>2358351</v>
          </cell>
        </row>
        <row r="209">
          <cell r="A209">
            <v>4250100</v>
          </cell>
          <cell r="B209" t="str">
            <v>MANTENIMIENTO ACOMETIDAS ACUEDUCTO</v>
          </cell>
          <cell r="D209">
            <v>0</v>
          </cell>
          <cell r="E209">
            <v>0</v>
          </cell>
          <cell r="F209">
            <v>2358351</v>
          </cell>
        </row>
        <row r="210">
          <cell r="A210">
            <v>4250103</v>
          </cell>
          <cell r="B210" t="str">
            <v>Cambio de tomas acueducto 1/2"</v>
          </cell>
          <cell r="C210" t="str">
            <v>un</v>
          </cell>
          <cell r="D210">
            <v>207</v>
          </cell>
          <cell r="E210">
            <v>11393</v>
          </cell>
          <cell r="F210">
            <v>2358351</v>
          </cell>
        </row>
        <row r="211">
          <cell r="A211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OBRAS "/>
      <sheetName val="DESARENADOR"/>
      <sheetName val="APU DESAR"/>
      <sheetName val="ADUCCION"/>
      <sheetName val="APU ADUCCION"/>
      <sheetName val="PTAP"/>
      <sheetName val="APU PTAP"/>
      <sheetName val="Vía"/>
      <sheetName val="apu via"/>
      <sheetName val=" REDES DE DISTRI"/>
      <sheetName val="apu redes"/>
      <sheetName val="ESTAC.  REGULA"/>
      <sheetName val="APU ESTC REGUL "/>
      <sheetName val="BASE CTOS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BASE CTOS"/>
      <sheetName val="PRELIM"/>
      <sheetName val="TUBERIA"/>
      <sheetName val="EXCAVA"/>
    </sheetNames>
    <sheetDataSet>
      <sheetData sheetId="0" refreshError="1"/>
      <sheetData sheetId="1" refreshError="1"/>
      <sheetData sheetId="2">
        <row r="455">
          <cell r="D455">
            <v>53359.999999999993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A"/>
      <sheetName val="BASE"/>
      <sheetName val="BASE CTOS"/>
      <sheetName val="PRELIM"/>
      <sheetName val="TUBERIA"/>
      <sheetName val="EXCAVA"/>
      <sheetName val="RESUMEN OBRAS "/>
      <sheetName val="1. Caja de Control y Aforo"/>
      <sheetName val="1. APU CAJA CONTROL"/>
      <sheetName val="2. Desarenador"/>
      <sheetName val="2. APU DESARENADOR"/>
      <sheetName val="3. Conducción"/>
      <sheetName val="3. APU CONDUCCIÓN"/>
      <sheetName val="4. Tanques Existentes"/>
      <sheetName val="4. APU Tanques Existentes"/>
      <sheetName val="5. Red Distribución"/>
      <sheetName val="5. APU Red Distribución"/>
      <sheetName val="6.  Opt. PTAP existente"/>
      <sheetName val="6. APU OPT PTAP"/>
      <sheetName val="RES MATERERIALES ACUEDUCTO"/>
      <sheetName val="BASE_CTOS"/>
      <sheetName val="RESUMEN_OBRAS_"/>
      <sheetName val="1__Caja_de_Control_y_Aforo"/>
      <sheetName val="1__APU_CAJA_CONTROL"/>
      <sheetName val="2__Desarenador"/>
      <sheetName val="2__APU_DESARENADOR"/>
      <sheetName val="3__Conducción"/>
      <sheetName val="3__APU_CONDUCCIÓN"/>
      <sheetName val="4__Tanques_Existentes"/>
      <sheetName val="4__APU_Tanques_Existentes"/>
      <sheetName val="5__Red_Distribución"/>
      <sheetName val="5__APU_Red_Distribución"/>
      <sheetName val="6___Opt__PTAP_existente"/>
      <sheetName val="6__APU_OPT_PTAP"/>
      <sheetName val="RES_MATERERIALES_ACUEDUCTO"/>
      <sheetName val="BASE_CTOS2"/>
      <sheetName val="RESUMEN_OBRAS_2"/>
      <sheetName val="1__Caja_de_Control_y_Aforo2"/>
      <sheetName val="1__APU_CAJA_CONTROL2"/>
      <sheetName val="2__Desarenador2"/>
      <sheetName val="2__APU_DESARENADOR2"/>
      <sheetName val="3__Conducción2"/>
      <sheetName val="3__APU_CONDUCCIÓN2"/>
      <sheetName val="4__Tanques_Existentes2"/>
      <sheetName val="4__APU_Tanques_Existentes2"/>
      <sheetName val="5__Red_Distribución2"/>
      <sheetName val="5__APU_Red_Distribución2"/>
      <sheetName val="6___Opt__PTAP_existente2"/>
      <sheetName val="6__APU_OPT_PTAP2"/>
      <sheetName val="RES_MATERERIALES_ACUEDUCTO2"/>
      <sheetName val="BASE_CTOS1"/>
      <sheetName val="RESUMEN_OBRAS_1"/>
      <sheetName val="1__Caja_de_Control_y_Aforo1"/>
      <sheetName val="1__APU_CAJA_CONTROL1"/>
      <sheetName val="2__Desarenador1"/>
      <sheetName val="2__APU_DESARENADOR1"/>
      <sheetName val="3__Conducción1"/>
      <sheetName val="3__APU_CONDUCCIÓN1"/>
      <sheetName val="4__Tanques_Existentes1"/>
      <sheetName val="4__APU_Tanques_Existentes1"/>
      <sheetName val="5__Red_Distribución1"/>
      <sheetName val="5__APU_Red_Distribución1"/>
      <sheetName val="6___Opt__PTAP_existente1"/>
      <sheetName val="6__APU_OPT_PTAP1"/>
      <sheetName val="RES_MATERERIALES_ACUEDUCTO1"/>
    </sheetNames>
    <sheetDataSet>
      <sheetData sheetId="0">
        <row r="136">
          <cell r="D136">
            <v>18202.719999999998</v>
          </cell>
        </row>
      </sheetData>
      <sheetData sheetId="1" refreshError="1">
        <row r="136">
          <cell r="D136">
            <v>18202.719999999998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. OPTIM. SIST. DE CAPTACION"/>
      <sheetName val="PPTO. CONST. ESTAC.  REGULA"/>
      <sheetName val="APU CONST. ESTACIÓN REGULADORA"/>
      <sheetName val="PPTO. OPTIM. REDES DE DISTRIB."/>
      <sheetName val="APU OPTM. REDES DIST"/>
      <sheetName val="B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UNITARIOS GENERALES"/>
      <sheetName val="Insum"/>
      <sheetName val="Hoja3"/>
      <sheetName val="MANO DE OBRA"/>
      <sheetName val="1.1"/>
      <sheetName val="EQUIPO"/>
      <sheetName val="TUBERIA"/>
      <sheetName val="Hoja2"/>
      <sheetName val="MATERIALES"/>
      <sheetName val="Datos Generales"/>
      <sheetName val="5094-2003"/>
      <sheetName val="ITEMS"/>
      <sheetName val="APU"/>
      <sheetName val="AIU"/>
      <sheetName val="Form5 _Pág_ 1"/>
      <sheetName val="Form5 _Pág_ 2"/>
      <sheetName val="CONS"/>
      <sheetName val="31"/>
      <sheetName val="FICHA EBI 1 de 6 "/>
      <sheetName val="precios"/>
      <sheetName val="INSUMOS"/>
      <sheetName val="glvc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iseño"/>
      <sheetName val="Diagnóstico"/>
      <sheetName val="Ppto total"/>
      <sheetName val="Tabla"/>
      <sheetName val="Cimentación"/>
      <sheetName val="Parámetros"/>
      <sheetName val="Resumen tubería"/>
      <sheetName val="Tabla 4.1 Distrito Nº1"/>
      <sheetName val="Tabla 4.2 Distrito Nº2"/>
      <sheetName val="Tabal 4.3 Resumén distritos"/>
      <sheetName val="Tabla 4.4 Sistemas"/>
      <sheetName val="Insuficiencia"/>
      <sheetName val="Ppto alcantarillado"/>
      <sheetName val="Base_de_Diseño"/>
      <sheetName val="Ppto_total"/>
      <sheetName val="Resumen_tubería"/>
      <sheetName val="Tabla_4_1_Distrito_Nº1"/>
      <sheetName val="Tabla_4_2_Distrito_Nº2"/>
      <sheetName val="Tabal_4_3_Resumén_distritos"/>
      <sheetName val="Tabla_4_4_Sistemas"/>
      <sheetName val="Ppto_alcantarillado"/>
    </sheetNames>
    <sheetDataSet>
      <sheetData sheetId="0">
        <row r="1">
          <cell r="A1" t="str">
            <v>Name</v>
          </cell>
          <cell r="B1" t="str">
            <v>North</v>
          </cell>
          <cell r="C1" t="str">
            <v>East</v>
          </cell>
          <cell r="D1" t="str">
            <v>Zeta</v>
          </cell>
        </row>
        <row r="2">
          <cell r="A2" t="str">
            <v>56A</v>
          </cell>
          <cell r="B2">
            <v>1150890.493277774</v>
          </cell>
          <cell r="C2">
            <v>1148699.9976036465</v>
          </cell>
          <cell r="D2">
            <v>1357.8468233615824</v>
          </cell>
        </row>
        <row r="3">
          <cell r="A3" t="str">
            <v>55´</v>
          </cell>
          <cell r="B3">
            <v>1150939.6088</v>
          </cell>
          <cell r="C3">
            <v>1148731.3541999999</v>
          </cell>
          <cell r="D3">
            <v>1353.26</v>
          </cell>
        </row>
        <row r="4">
          <cell r="A4" t="str">
            <v>51B</v>
          </cell>
          <cell r="B4">
            <v>1150967.3355223082</v>
          </cell>
          <cell r="C4">
            <v>1148745.3622652381</v>
          </cell>
          <cell r="D4">
            <v>1351.3370866375085</v>
          </cell>
        </row>
        <row r="5">
          <cell r="A5">
            <v>51</v>
          </cell>
          <cell r="B5">
            <v>1151008.2450840478</v>
          </cell>
          <cell r="C5">
            <v>1148788.9781526409</v>
          </cell>
          <cell r="D5">
            <v>1346.7613011758103</v>
          </cell>
        </row>
        <row r="6">
          <cell r="A6">
            <v>52</v>
          </cell>
          <cell r="B6">
            <v>1151008.3400097564</v>
          </cell>
          <cell r="C6">
            <v>1148797.9004691627</v>
          </cell>
          <cell r="D6">
            <v>1346.7115480832808</v>
          </cell>
        </row>
        <row r="7">
          <cell r="A7">
            <v>153</v>
          </cell>
          <cell r="B7">
            <v>1151652.4674790408</v>
          </cell>
          <cell r="C7">
            <v>1148568.56123569</v>
          </cell>
          <cell r="D7">
            <v>1308.1328615355651</v>
          </cell>
        </row>
        <row r="8">
          <cell r="A8" t="str">
            <v>54A</v>
          </cell>
          <cell r="B8">
            <v>1150953.9060811799</v>
          </cell>
          <cell r="C8">
            <v>1148835.3323437518</v>
          </cell>
          <cell r="D8">
            <v>1359.4524193247446</v>
          </cell>
        </row>
        <row r="9">
          <cell r="A9">
            <v>50</v>
          </cell>
          <cell r="B9">
            <v>1151079.4170390253</v>
          </cell>
          <cell r="C9">
            <v>1148780.2852623155</v>
          </cell>
          <cell r="D9">
            <v>1341.7160417902012</v>
          </cell>
        </row>
        <row r="10">
          <cell r="A10" t="str">
            <v>49A</v>
          </cell>
          <cell r="B10">
            <v>1151132.4496352081</v>
          </cell>
          <cell r="C10">
            <v>1148766.1117737354</v>
          </cell>
          <cell r="D10">
            <v>1337.3564679161727</v>
          </cell>
        </row>
        <row r="11">
          <cell r="A11">
            <v>48</v>
          </cell>
          <cell r="B11">
            <v>1151204.7227012513</v>
          </cell>
          <cell r="C11">
            <v>1148731.7370260572</v>
          </cell>
          <cell r="D11">
            <v>1333.5220250614016</v>
          </cell>
        </row>
        <row r="12">
          <cell r="A12" t="str">
            <v>79A</v>
          </cell>
          <cell r="B12">
            <v>1151203.5444295572</v>
          </cell>
          <cell r="C12">
            <v>1148729.5418679791</v>
          </cell>
          <cell r="D12">
            <v>1333.5779267467412</v>
          </cell>
        </row>
        <row r="13">
          <cell r="A13">
            <v>57</v>
          </cell>
          <cell r="B13">
            <v>1151168.1878823163</v>
          </cell>
          <cell r="C13">
            <v>1148835.7758053313</v>
          </cell>
          <cell r="D13">
            <v>1332.341811154718</v>
          </cell>
        </row>
        <row r="14">
          <cell r="A14">
            <v>47</v>
          </cell>
          <cell r="B14">
            <v>1151238.3266864987</v>
          </cell>
          <cell r="C14">
            <v>1148798.0507170982</v>
          </cell>
          <cell r="D14">
            <v>1330.9776230528728</v>
          </cell>
        </row>
        <row r="15">
          <cell r="A15">
            <v>22</v>
          </cell>
          <cell r="B15">
            <v>1151183.4416591949</v>
          </cell>
          <cell r="C15">
            <v>1148869.4940884453</v>
          </cell>
          <cell r="D15">
            <v>1330.4908393994401</v>
          </cell>
        </row>
        <row r="16">
          <cell r="A16">
            <v>21</v>
          </cell>
          <cell r="B16">
            <v>1151210.6655712093</v>
          </cell>
          <cell r="C16">
            <v>1148921.8264671685</v>
          </cell>
          <cell r="D16">
            <v>1332.9726121331232</v>
          </cell>
        </row>
        <row r="17">
          <cell r="A17">
            <v>58</v>
          </cell>
          <cell r="B17">
            <v>1151133.5163972522</v>
          </cell>
          <cell r="C17">
            <v>1148853.6335178257</v>
          </cell>
          <cell r="D17">
            <v>1335.3154292551149</v>
          </cell>
        </row>
        <row r="18">
          <cell r="A18" t="str">
            <v>20A</v>
          </cell>
          <cell r="B18">
            <v>1151228.5688273532</v>
          </cell>
          <cell r="C18">
            <v>1148957.0964353324</v>
          </cell>
          <cell r="D18">
            <v>1333.7781795124936</v>
          </cell>
        </row>
        <row r="19">
          <cell r="A19">
            <v>23</v>
          </cell>
          <cell r="B19">
            <v>1151282.1254725184</v>
          </cell>
          <cell r="C19">
            <v>1148884.2047152522</v>
          </cell>
          <cell r="D19">
            <v>1326.8094664403145</v>
          </cell>
        </row>
        <row r="20">
          <cell r="A20">
            <v>19</v>
          </cell>
          <cell r="B20">
            <v>1151151.411888367</v>
          </cell>
          <cell r="C20">
            <v>1148951.560060662</v>
          </cell>
          <cell r="D20">
            <v>1336.3897296079072</v>
          </cell>
        </row>
        <row r="21">
          <cell r="A21">
            <v>7</v>
          </cell>
          <cell r="B21">
            <v>1150993.2220902746</v>
          </cell>
          <cell r="C21">
            <v>1148968.7832952163</v>
          </cell>
          <cell r="D21">
            <v>1361.8109900723489</v>
          </cell>
        </row>
        <row r="22">
          <cell r="A22">
            <v>244</v>
          </cell>
          <cell r="B22">
            <v>1151135.7517834278</v>
          </cell>
          <cell r="C22">
            <v>1148953.992519429</v>
          </cell>
          <cell r="D22">
            <v>1337.9686773003784</v>
          </cell>
        </row>
        <row r="23">
          <cell r="A23" t="str">
            <v>18A</v>
          </cell>
          <cell r="B23">
            <v>1151108.2314831046</v>
          </cell>
          <cell r="C23">
            <v>1148902.5007640375</v>
          </cell>
          <cell r="D23">
            <v>1339.8995084173137</v>
          </cell>
        </row>
        <row r="24">
          <cell r="A24">
            <v>261</v>
          </cell>
          <cell r="B24">
            <v>1151135.7517834278</v>
          </cell>
          <cell r="C24">
            <v>1148953.992519429</v>
          </cell>
          <cell r="D24">
            <v>1337.9686773003784</v>
          </cell>
        </row>
        <row r="25">
          <cell r="A25">
            <v>46</v>
          </cell>
          <cell r="B25">
            <v>1151112.4610964647</v>
          </cell>
          <cell r="C25">
            <v>1148936.2977245869</v>
          </cell>
          <cell r="D25">
            <v>1343.2294872909042</v>
          </cell>
        </row>
        <row r="26">
          <cell r="A26" t="str">
            <v>45A</v>
          </cell>
          <cell r="B26">
            <v>1151098.5621628934</v>
          </cell>
          <cell r="C26">
            <v>1148908.6707229412</v>
          </cell>
          <cell r="D26">
            <v>1344.8006000362748</v>
          </cell>
        </row>
        <row r="27">
          <cell r="A27">
            <v>61</v>
          </cell>
          <cell r="B27">
            <v>1151083.6715819638</v>
          </cell>
          <cell r="C27">
            <v>1148879.9605464032</v>
          </cell>
          <cell r="D27">
            <v>1344.0350426577841</v>
          </cell>
        </row>
        <row r="28">
          <cell r="A28">
            <v>10</v>
          </cell>
          <cell r="B28">
            <v>1151058.5954847152</v>
          </cell>
          <cell r="C28">
            <v>1148998.1493384498</v>
          </cell>
          <cell r="D28">
            <v>1351.4400127770471</v>
          </cell>
        </row>
        <row r="29">
          <cell r="A29">
            <v>9</v>
          </cell>
          <cell r="B29">
            <v>1151026.355220868</v>
          </cell>
          <cell r="C29">
            <v>1148935.1216390317</v>
          </cell>
          <cell r="D29">
            <v>1354.8503867135087</v>
          </cell>
        </row>
        <row r="30">
          <cell r="A30">
            <v>8</v>
          </cell>
          <cell r="B30">
            <v>1151022.9865773923</v>
          </cell>
          <cell r="C30">
            <v>1148930.3547811224</v>
          </cell>
          <cell r="D30">
            <v>1355.2620701696233</v>
          </cell>
        </row>
        <row r="31">
          <cell r="A31" t="str">
            <v>14A</v>
          </cell>
          <cell r="B31">
            <v>1151026.8686560146</v>
          </cell>
          <cell r="C31">
            <v>1149064.3791065551</v>
          </cell>
          <cell r="D31">
            <v>1359.647664261031</v>
          </cell>
        </row>
        <row r="32">
          <cell r="A32">
            <v>12</v>
          </cell>
          <cell r="B32">
            <v>1151098.5188178634</v>
          </cell>
          <cell r="C32">
            <v>1149073.4922249566</v>
          </cell>
          <cell r="D32">
            <v>1355.8392352142116</v>
          </cell>
        </row>
        <row r="33">
          <cell r="A33">
            <v>11</v>
          </cell>
          <cell r="B33">
            <v>1151077.6619190925</v>
          </cell>
          <cell r="C33">
            <v>1149036.7897374383</v>
          </cell>
          <cell r="D33">
            <v>1354.4959158024456</v>
          </cell>
        </row>
        <row r="34">
          <cell r="A34">
            <v>13</v>
          </cell>
          <cell r="B34">
            <v>1151048.3990745903</v>
          </cell>
          <cell r="C34">
            <v>1149099.0257615754</v>
          </cell>
          <cell r="D34">
            <v>1357.9725179132356</v>
          </cell>
        </row>
        <row r="35">
          <cell r="A35">
            <v>262</v>
          </cell>
          <cell r="B35">
            <v>1151004.4912259961</v>
          </cell>
          <cell r="C35">
            <v>1149025.0849031573</v>
          </cell>
          <cell r="D35">
            <v>1361.4499153808936</v>
          </cell>
        </row>
        <row r="36">
          <cell r="A36">
            <v>16</v>
          </cell>
          <cell r="B36">
            <v>1150995.1874033813</v>
          </cell>
          <cell r="C36">
            <v>1149029.8121934782</v>
          </cell>
          <cell r="D36">
            <v>1363.2155277383447</v>
          </cell>
        </row>
        <row r="37">
          <cell r="A37" t="str">
            <v>15A</v>
          </cell>
          <cell r="B37">
            <v>1150977.7464497215</v>
          </cell>
          <cell r="C37">
            <v>1149038.6658172507</v>
          </cell>
          <cell r="D37">
            <v>1364.7401172085349</v>
          </cell>
        </row>
        <row r="38">
          <cell r="A38">
            <v>6</v>
          </cell>
          <cell r="B38">
            <v>1150963.1274990751</v>
          </cell>
          <cell r="C38">
            <v>1149008.347188845</v>
          </cell>
          <cell r="D38">
            <v>1364.3542953925962</v>
          </cell>
        </row>
        <row r="39">
          <cell r="A39">
            <v>17</v>
          </cell>
          <cell r="B39">
            <v>1151141.8034219691</v>
          </cell>
          <cell r="C39">
            <v>1148956.3900550397</v>
          </cell>
          <cell r="D39">
            <v>1337.4683796959914</v>
          </cell>
        </row>
        <row r="40">
          <cell r="A40" t="str">
            <v>200A</v>
          </cell>
          <cell r="B40">
            <v>1151032.3495295774</v>
          </cell>
          <cell r="C40">
            <v>1148924.3942487428</v>
          </cell>
          <cell r="D40">
            <v>1354.525102858337</v>
          </cell>
        </row>
        <row r="41">
          <cell r="A41">
            <v>63</v>
          </cell>
          <cell r="B41">
            <v>1151055.4543660544</v>
          </cell>
          <cell r="C41">
            <v>1148921.7278309299</v>
          </cell>
          <cell r="D41">
            <v>1352.3889884608823</v>
          </cell>
        </row>
        <row r="42">
          <cell r="A42" t="str">
            <v>64A</v>
          </cell>
          <cell r="B42">
            <v>1151072.0636055109</v>
          </cell>
          <cell r="C42">
            <v>1148955.61588167</v>
          </cell>
          <cell r="D42">
            <v>1352.3702292516743</v>
          </cell>
        </row>
        <row r="43">
          <cell r="A43">
            <v>62</v>
          </cell>
          <cell r="B43">
            <v>1151059.7261104977</v>
          </cell>
          <cell r="C43">
            <v>1148899.3567772531</v>
          </cell>
          <cell r="D43">
            <v>1350.545742305291</v>
          </cell>
        </row>
        <row r="44">
          <cell r="A44">
            <v>44</v>
          </cell>
          <cell r="B44">
            <v>1151264.8361581019</v>
          </cell>
          <cell r="C44">
            <v>1148850.0532957893</v>
          </cell>
          <cell r="D44">
            <v>1327.8954260108117</v>
          </cell>
        </row>
        <row r="45">
          <cell r="A45">
            <v>24</v>
          </cell>
          <cell r="B45">
            <v>1151309.21</v>
          </cell>
          <cell r="C45">
            <v>1148870.7</v>
          </cell>
          <cell r="D45">
            <v>1326.28</v>
          </cell>
        </row>
        <row r="46">
          <cell r="A46">
            <v>25</v>
          </cell>
          <cell r="B46">
            <v>1151362.5060870789</v>
          </cell>
          <cell r="C46">
            <v>1148843.8456186319</v>
          </cell>
          <cell r="D46">
            <v>1325.8269282528281</v>
          </cell>
        </row>
        <row r="47">
          <cell r="A47">
            <v>43</v>
          </cell>
          <cell r="B47">
            <v>1151319.0600961938</v>
          </cell>
          <cell r="C47">
            <v>1148757.06547595</v>
          </cell>
          <cell r="D47">
            <v>1327.1651043106815</v>
          </cell>
        </row>
        <row r="48">
          <cell r="A48">
            <v>201</v>
          </cell>
          <cell r="B48">
            <v>1151306.0505700782</v>
          </cell>
          <cell r="C48">
            <v>1148730.2268973694</v>
          </cell>
          <cell r="D48">
            <v>1326.8987382930391</v>
          </cell>
        </row>
        <row r="49">
          <cell r="A49">
            <v>202</v>
          </cell>
          <cell r="B49">
            <v>1151291.5048365991</v>
          </cell>
          <cell r="C49">
            <v>1148699.8068667436</v>
          </cell>
          <cell r="D49">
            <v>1327.2316327608828</v>
          </cell>
        </row>
        <row r="50">
          <cell r="A50">
            <v>101</v>
          </cell>
          <cell r="B50">
            <v>1151287.5231146077</v>
          </cell>
          <cell r="C50">
            <v>1148687.6168845526</v>
          </cell>
          <cell r="D50">
            <v>1327.186592928904</v>
          </cell>
        </row>
        <row r="51">
          <cell r="A51">
            <v>203</v>
          </cell>
          <cell r="B51">
            <v>1151295.1759405355</v>
          </cell>
          <cell r="C51">
            <v>1148681.4858961669</v>
          </cell>
          <cell r="D51">
            <v>1326.326359215012</v>
          </cell>
        </row>
        <row r="52">
          <cell r="A52">
            <v>220</v>
          </cell>
          <cell r="B52">
            <v>1151270.5096259217</v>
          </cell>
          <cell r="C52">
            <v>1148658.0921981109</v>
          </cell>
          <cell r="D52">
            <v>1327.4960653935275</v>
          </cell>
        </row>
        <row r="53">
          <cell r="A53" t="str">
            <v>90A</v>
          </cell>
          <cell r="B53">
            <v>1151205.5256082765</v>
          </cell>
          <cell r="C53">
            <v>1148680.0092459517</v>
          </cell>
          <cell r="D53">
            <v>1331.4873214339698</v>
          </cell>
        </row>
        <row r="54">
          <cell r="A54">
            <v>78</v>
          </cell>
          <cell r="B54">
            <v>1151193.3010028289</v>
          </cell>
          <cell r="C54">
            <v>1148709.6458514908</v>
          </cell>
          <cell r="D54">
            <v>1332.549325612345</v>
          </cell>
        </row>
        <row r="55">
          <cell r="A55">
            <v>77</v>
          </cell>
          <cell r="B55">
            <v>1151183.7264971512</v>
          </cell>
          <cell r="C55">
            <v>1148687.4281196315</v>
          </cell>
          <cell r="D55">
            <v>1330.2644562821579</v>
          </cell>
        </row>
        <row r="56">
          <cell r="A56">
            <v>76</v>
          </cell>
          <cell r="B56">
            <v>1151171.9710216476</v>
          </cell>
          <cell r="C56">
            <v>1148665.7884250814</v>
          </cell>
          <cell r="D56">
            <v>1327.3333999184038</v>
          </cell>
        </row>
        <row r="57">
          <cell r="A57">
            <v>75</v>
          </cell>
          <cell r="B57">
            <v>1151154.3929999999</v>
          </cell>
          <cell r="C57">
            <v>1148622.8535</v>
          </cell>
          <cell r="D57">
            <v>1324.5662872811001</v>
          </cell>
        </row>
        <row r="58">
          <cell r="A58">
            <v>72</v>
          </cell>
          <cell r="B58">
            <v>1151130.97</v>
          </cell>
          <cell r="C58">
            <v>1148579.1089999999</v>
          </cell>
          <cell r="D58">
            <v>1321.4099999999999</v>
          </cell>
        </row>
        <row r="59">
          <cell r="A59">
            <v>73</v>
          </cell>
          <cell r="B59">
            <v>1151126.4038159726</v>
          </cell>
          <cell r="C59">
            <v>1148569.2673538057</v>
          </cell>
          <cell r="D59">
            <v>1322.0645776328436</v>
          </cell>
        </row>
        <row r="60">
          <cell r="A60">
            <v>217</v>
          </cell>
          <cell r="B60">
            <v>1151178.566254305</v>
          </cell>
          <cell r="C60">
            <v>1148538.4247280378</v>
          </cell>
          <cell r="D60">
            <v>1318.6581713835806</v>
          </cell>
        </row>
        <row r="61">
          <cell r="A61">
            <v>218</v>
          </cell>
          <cell r="B61">
            <v>1151197.6262841185</v>
          </cell>
          <cell r="C61">
            <v>1148550.0481416783</v>
          </cell>
          <cell r="D61">
            <v>1315.4846485457178</v>
          </cell>
        </row>
        <row r="62">
          <cell r="A62">
            <v>219</v>
          </cell>
          <cell r="B62">
            <v>1151201.707688818</v>
          </cell>
          <cell r="C62">
            <v>1148569.3253559452</v>
          </cell>
          <cell r="D62">
            <v>1317.8323720695976</v>
          </cell>
        </row>
        <row r="63">
          <cell r="A63">
            <v>216</v>
          </cell>
          <cell r="B63">
            <v>1151225.4132518293</v>
          </cell>
          <cell r="C63">
            <v>1148518.8593837544</v>
          </cell>
          <cell r="D63">
            <v>1311.3504917518001</v>
          </cell>
        </row>
        <row r="64">
          <cell r="A64">
            <v>255</v>
          </cell>
          <cell r="B64">
            <v>1151263.3914242866</v>
          </cell>
          <cell r="C64">
            <v>1148558.6377487867</v>
          </cell>
          <cell r="D64">
            <v>1317.4920775248022</v>
          </cell>
        </row>
        <row r="65">
          <cell r="A65">
            <v>210</v>
          </cell>
          <cell r="B65">
            <v>1151253.0524313932</v>
          </cell>
          <cell r="C65">
            <v>1148469.4865884893</v>
          </cell>
          <cell r="D65">
            <v>1309.4642647962642</v>
          </cell>
        </row>
        <row r="66">
          <cell r="A66" t="str">
            <v>71A</v>
          </cell>
          <cell r="B66">
            <v>1151115.7847693965</v>
          </cell>
          <cell r="C66">
            <v>1148643.0807847043</v>
          </cell>
          <cell r="D66">
            <v>1329.3308903994437</v>
          </cell>
        </row>
        <row r="67">
          <cell r="A67" t="str">
            <v>81A</v>
          </cell>
          <cell r="B67">
            <v>1151134.6047570049</v>
          </cell>
          <cell r="C67">
            <v>1148679.6123421285</v>
          </cell>
          <cell r="D67">
            <v>1329.3625978967411</v>
          </cell>
        </row>
        <row r="68">
          <cell r="A68" t="str">
            <v>85A</v>
          </cell>
          <cell r="B68">
            <v>1151081.0796274815</v>
          </cell>
          <cell r="C68">
            <v>1148661.9458679473</v>
          </cell>
          <cell r="D68">
            <v>1331.6305219397461</v>
          </cell>
        </row>
        <row r="69">
          <cell r="A69">
            <v>71</v>
          </cell>
          <cell r="B69">
            <v>1151094.1446617951</v>
          </cell>
          <cell r="C69">
            <v>1148602.6102189976</v>
          </cell>
          <cell r="D69">
            <v>1323.4890927616343</v>
          </cell>
        </row>
        <row r="70">
          <cell r="A70">
            <v>80</v>
          </cell>
          <cell r="B70">
            <v>1151160.9790000001</v>
          </cell>
          <cell r="C70">
            <v>1148700.5789999999</v>
          </cell>
          <cell r="D70">
            <v>1330.875</v>
          </cell>
        </row>
        <row r="71">
          <cell r="A71" t="str">
            <v>CJ82</v>
          </cell>
          <cell r="B71">
            <v>1151098.8674388544</v>
          </cell>
          <cell r="C71">
            <v>1148693.6913246096</v>
          </cell>
          <cell r="D71">
            <v>1332.5423001778324</v>
          </cell>
        </row>
        <row r="72">
          <cell r="A72" t="str">
            <v>82A</v>
          </cell>
          <cell r="B72">
            <v>1151104.8940819514</v>
          </cell>
          <cell r="C72">
            <v>1148701.5600514568</v>
          </cell>
          <cell r="D72">
            <v>1332.9722430336058</v>
          </cell>
        </row>
        <row r="73">
          <cell r="A73">
            <v>82</v>
          </cell>
          <cell r="B73">
            <v>1151096.3098258215</v>
          </cell>
          <cell r="C73">
            <v>1148708.8202834898</v>
          </cell>
          <cell r="D73">
            <v>1335.1402251249597</v>
          </cell>
        </row>
        <row r="74">
          <cell r="A74">
            <v>86</v>
          </cell>
          <cell r="B74">
            <v>1151059.6074372241</v>
          </cell>
          <cell r="C74">
            <v>1148623.1146933264</v>
          </cell>
          <cell r="D74">
            <v>1326.7679140245484</v>
          </cell>
        </row>
        <row r="75">
          <cell r="A75">
            <v>60</v>
          </cell>
          <cell r="B75">
            <v>1151089.8337173536</v>
          </cell>
          <cell r="C75">
            <v>1148891.466866859</v>
          </cell>
          <cell r="D75">
            <v>1344.5141339051972</v>
          </cell>
        </row>
        <row r="76">
          <cell r="A76" t="str">
            <v>65A</v>
          </cell>
          <cell r="B76">
            <v>1150910.3674630995</v>
          </cell>
          <cell r="C76">
            <v>1148670.3746952615</v>
          </cell>
          <cell r="D76">
            <v>1352.2210540071512</v>
          </cell>
        </row>
        <row r="77">
          <cell r="A77">
            <v>89</v>
          </cell>
          <cell r="B77">
            <v>1150956.6385658588</v>
          </cell>
          <cell r="C77">
            <v>1148644.124177306</v>
          </cell>
          <cell r="D77">
            <v>1341.4260925688691</v>
          </cell>
        </row>
        <row r="78">
          <cell r="A78">
            <v>88</v>
          </cell>
          <cell r="B78">
            <v>1150986.5638188175</v>
          </cell>
          <cell r="C78">
            <v>1148627.2744050543</v>
          </cell>
          <cell r="D78">
            <v>1337.2411111924082</v>
          </cell>
        </row>
        <row r="79">
          <cell r="A79">
            <v>87</v>
          </cell>
          <cell r="B79">
            <v>1151005.7955992499</v>
          </cell>
          <cell r="C79">
            <v>1148616.2576566741</v>
          </cell>
          <cell r="D79">
            <v>1335.3309915064096</v>
          </cell>
        </row>
        <row r="80">
          <cell r="A80">
            <v>69</v>
          </cell>
          <cell r="B80">
            <v>1151051.1265362487</v>
          </cell>
          <cell r="C80">
            <v>1148590.7856498142</v>
          </cell>
          <cell r="D80">
            <v>1329.1370475617673</v>
          </cell>
        </row>
        <row r="81">
          <cell r="A81">
            <v>221</v>
          </cell>
          <cell r="B81">
            <v>1151057.9711334559</v>
          </cell>
          <cell r="C81">
            <v>1148591.5972339832</v>
          </cell>
          <cell r="D81">
            <v>1328.1412066707021</v>
          </cell>
        </row>
        <row r="82">
          <cell r="A82">
            <v>68</v>
          </cell>
          <cell r="B82">
            <v>1151019.1672265283</v>
          </cell>
          <cell r="C82">
            <v>1148555.9637174096</v>
          </cell>
          <cell r="D82">
            <v>1336.0259859318408</v>
          </cell>
        </row>
        <row r="83">
          <cell r="A83" t="str">
            <v>66A</v>
          </cell>
          <cell r="B83">
            <v>1150915.667171842</v>
          </cell>
          <cell r="C83">
            <v>1148614.4148936991</v>
          </cell>
          <cell r="D83">
            <v>1345.7218434281829</v>
          </cell>
        </row>
        <row r="84">
          <cell r="A84">
            <v>67</v>
          </cell>
          <cell r="B84">
            <v>1150963.9882180393</v>
          </cell>
          <cell r="C84">
            <v>1148587.0227221956</v>
          </cell>
          <cell r="D84">
            <v>1339.2588025398586</v>
          </cell>
        </row>
        <row r="85">
          <cell r="A85" t="str">
            <v>83A</v>
          </cell>
          <cell r="B85">
            <v>1151064.8688418614</v>
          </cell>
          <cell r="C85">
            <v>1148733.2802838814</v>
          </cell>
          <cell r="D85">
            <v>1337.6737873533291</v>
          </cell>
        </row>
        <row r="86">
          <cell r="A86" t="str">
            <v>CJ255A</v>
          </cell>
          <cell r="B86">
            <v>1151289.3906379179</v>
          </cell>
          <cell r="C86">
            <v>1148546.1454071826</v>
          </cell>
          <cell r="D86">
            <v>1314.2304446415558</v>
          </cell>
        </row>
        <row r="87">
          <cell r="A87">
            <v>94</v>
          </cell>
          <cell r="B87">
            <v>1151307.2140522101</v>
          </cell>
          <cell r="C87">
            <v>1148537.708765619</v>
          </cell>
          <cell r="D87">
            <v>1312.7186235219669</v>
          </cell>
        </row>
        <row r="88">
          <cell r="A88">
            <v>95</v>
          </cell>
          <cell r="B88">
            <v>1151300.5448576743</v>
          </cell>
          <cell r="C88">
            <v>1148513.9450757906</v>
          </cell>
          <cell r="D88">
            <v>1310.4832733552007</v>
          </cell>
        </row>
        <row r="89">
          <cell r="A89">
            <v>97</v>
          </cell>
          <cell r="B89">
            <v>1151337.0226764609</v>
          </cell>
          <cell r="C89">
            <v>1148523.4106147108</v>
          </cell>
          <cell r="D89">
            <v>1313.5221565279505</v>
          </cell>
        </row>
        <row r="90">
          <cell r="A90">
            <v>96</v>
          </cell>
          <cell r="B90">
            <v>1151300.0347343453</v>
          </cell>
          <cell r="C90">
            <v>1148462.3872225289</v>
          </cell>
          <cell r="D90">
            <v>1302.3014133697372</v>
          </cell>
        </row>
        <row r="91">
          <cell r="A91">
            <v>212</v>
          </cell>
          <cell r="B91">
            <v>1151287.9100306323</v>
          </cell>
          <cell r="C91">
            <v>1148469.7869794625</v>
          </cell>
          <cell r="D91">
            <v>1305.3429140125509</v>
          </cell>
        </row>
        <row r="92">
          <cell r="A92">
            <v>211</v>
          </cell>
          <cell r="B92">
            <v>1151265.5858893902</v>
          </cell>
          <cell r="C92">
            <v>1148465.0850551676</v>
          </cell>
          <cell r="D92">
            <v>1307.0761491930057</v>
          </cell>
        </row>
        <row r="93">
          <cell r="A93">
            <v>208</v>
          </cell>
          <cell r="B93">
            <v>1151300.2584034256</v>
          </cell>
          <cell r="C93">
            <v>1148431.0280963366</v>
          </cell>
          <cell r="D93">
            <v>1300.2225257221767</v>
          </cell>
        </row>
        <row r="94">
          <cell r="A94">
            <v>258</v>
          </cell>
          <cell r="B94">
            <v>1151322.7914154534</v>
          </cell>
          <cell r="C94">
            <v>1148429.112632731</v>
          </cell>
          <cell r="D94">
            <v>1298.8508433945678</v>
          </cell>
        </row>
        <row r="95">
          <cell r="A95" t="str">
            <v>199A</v>
          </cell>
          <cell r="B95">
            <v>1151335.9800982745</v>
          </cell>
          <cell r="C95">
            <v>1148454.7091627161</v>
          </cell>
          <cell r="D95">
            <v>1303.0695447414712</v>
          </cell>
        </row>
        <row r="96">
          <cell r="A96">
            <v>214</v>
          </cell>
          <cell r="B96">
            <v>1151215.7298571668</v>
          </cell>
          <cell r="C96">
            <v>1148434.0182640983</v>
          </cell>
          <cell r="D96">
            <v>1305.9575144399801</v>
          </cell>
        </row>
        <row r="97">
          <cell r="A97">
            <v>215</v>
          </cell>
          <cell r="B97">
            <v>1151199.2545212787</v>
          </cell>
          <cell r="C97">
            <v>1148437.7634232449</v>
          </cell>
          <cell r="D97">
            <v>1306.8379854058219</v>
          </cell>
        </row>
        <row r="98">
          <cell r="A98">
            <v>213</v>
          </cell>
          <cell r="B98">
            <v>1151214.6013504101</v>
          </cell>
          <cell r="C98">
            <v>1148413.5498197312</v>
          </cell>
          <cell r="D98">
            <v>1305.4897574204765</v>
          </cell>
        </row>
        <row r="99">
          <cell r="A99">
            <v>222</v>
          </cell>
          <cell r="B99">
            <v>1151293.2270181987</v>
          </cell>
          <cell r="C99">
            <v>1148398.5560882036</v>
          </cell>
          <cell r="D99">
            <v>1299.3190243042732</v>
          </cell>
        </row>
        <row r="100">
          <cell r="A100">
            <v>223</v>
          </cell>
          <cell r="B100">
            <v>1151289.8015691093</v>
          </cell>
          <cell r="C100">
            <v>1148379.6932618781</v>
          </cell>
          <cell r="D100">
            <v>1297.0834867449441</v>
          </cell>
        </row>
        <row r="101">
          <cell r="A101">
            <v>209</v>
          </cell>
          <cell r="B101">
            <v>1151251.3120192047</v>
          </cell>
          <cell r="C101">
            <v>1148406.8167570189</v>
          </cell>
          <cell r="D101">
            <v>1302.756660711025</v>
          </cell>
        </row>
        <row r="102">
          <cell r="A102">
            <v>224</v>
          </cell>
          <cell r="B102">
            <v>1151263.8030685855</v>
          </cell>
          <cell r="C102">
            <v>1148353.6907741309</v>
          </cell>
          <cell r="D102">
            <v>1288.1668665317982</v>
          </cell>
        </row>
        <row r="103">
          <cell r="A103" t="str">
            <v>109A</v>
          </cell>
          <cell r="B103">
            <v>1151350.5749764103</v>
          </cell>
          <cell r="C103">
            <v>1148351.1358806477</v>
          </cell>
          <cell r="D103">
            <v>1288.2990619103534</v>
          </cell>
        </row>
        <row r="104">
          <cell r="A104">
            <v>127</v>
          </cell>
          <cell r="B104">
            <v>1151345.9727719096</v>
          </cell>
          <cell r="C104">
            <v>1148343.2091738614</v>
          </cell>
          <cell r="D104">
            <v>1288.7707662308019</v>
          </cell>
        </row>
        <row r="105">
          <cell r="A105">
            <v>109</v>
          </cell>
          <cell r="B105">
            <v>1151358.7836018377</v>
          </cell>
          <cell r="C105">
            <v>1148366.3229974753</v>
          </cell>
          <cell r="D105">
            <v>1293.2323060288252</v>
          </cell>
        </row>
        <row r="106">
          <cell r="A106">
            <v>108</v>
          </cell>
          <cell r="B106">
            <v>1151376.3081463464</v>
          </cell>
          <cell r="C106">
            <v>1148400.2911714204</v>
          </cell>
          <cell r="D106">
            <v>1295.4229628686064</v>
          </cell>
        </row>
        <row r="107">
          <cell r="A107">
            <v>110</v>
          </cell>
          <cell r="B107">
            <v>1151383.3012392889</v>
          </cell>
          <cell r="C107">
            <v>1148413.7773120357</v>
          </cell>
          <cell r="D107">
            <v>1296.9497589426319</v>
          </cell>
        </row>
        <row r="108">
          <cell r="A108">
            <v>111</v>
          </cell>
          <cell r="B108">
            <v>1151396.1051370283</v>
          </cell>
          <cell r="C108">
            <v>1148439.4646963559</v>
          </cell>
          <cell r="D108">
            <v>1300.6505512958956</v>
          </cell>
        </row>
        <row r="109">
          <cell r="A109">
            <v>107</v>
          </cell>
          <cell r="B109">
            <v>1151344.5786752105</v>
          </cell>
          <cell r="C109">
            <v>1148417.7437091372</v>
          </cell>
          <cell r="D109">
            <v>1297.020100693039</v>
          </cell>
        </row>
        <row r="110">
          <cell r="A110" t="str">
            <v>CJ258A</v>
          </cell>
          <cell r="B110">
            <v>1151317.9157587145</v>
          </cell>
          <cell r="C110">
            <v>1148431.6801892288</v>
          </cell>
          <cell r="D110">
            <v>1297.5892890776004</v>
          </cell>
        </row>
        <row r="111">
          <cell r="A111">
            <v>106</v>
          </cell>
          <cell r="B111">
            <v>1151359.2487616511</v>
          </cell>
          <cell r="C111">
            <v>1148444.186925584</v>
          </cell>
          <cell r="D111">
            <v>1302.2642481393373</v>
          </cell>
        </row>
        <row r="112">
          <cell r="A112" t="str">
            <v>198A</v>
          </cell>
          <cell r="B112">
            <v>1151347.5770615209</v>
          </cell>
          <cell r="C112">
            <v>1148478.3496585821</v>
          </cell>
          <cell r="D112">
            <v>1308.7820517120713</v>
          </cell>
        </row>
        <row r="113">
          <cell r="A113">
            <v>103</v>
          </cell>
          <cell r="B113">
            <v>1151371.0219404057</v>
          </cell>
          <cell r="C113">
            <v>1148466.6404584947</v>
          </cell>
          <cell r="D113">
            <v>1309.3655523770256</v>
          </cell>
        </row>
        <row r="114">
          <cell r="A114" t="str">
            <v>102A</v>
          </cell>
          <cell r="B114">
            <v>1151385.1344992181</v>
          </cell>
          <cell r="C114">
            <v>1148493.6665940909</v>
          </cell>
          <cell r="D114">
            <v>1313.2660030446293</v>
          </cell>
        </row>
        <row r="115">
          <cell r="A115">
            <v>112</v>
          </cell>
          <cell r="B115">
            <v>1151401.7817717334</v>
          </cell>
          <cell r="C115">
            <v>1148451.0763649635</v>
          </cell>
          <cell r="D115">
            <v>1307.9407569881878</v>
          </cell>
        </row>
        <row r="116">
          <cell r="A116">
            <v>113</v>
          </cell>
          <cell r="B116">
            <v>1151415.3122686637</v>
          </cell>
          <cell r="C116">
            <v>1148444.5890040009</v>
          </cell>
          <cell r="D116">
            <v>1306.8670312382569</v>
          </cell>
        </row>
        <row r="117">
          <cell r="A117" t="str">
            <v>115A</v>
          </cell>
          <cell r="B117">
            <v>1151410.3963137451</v>
          </cell>
          <cell r="C117">
            <v>1148466.0298068037</v>
          </cell>
          <cell r="D117">
            <v>1311.3427838448649</v>
          </cell>
        </row>
        <row r="118">
          <cell r="A118">
            <v>114</v>
          </cell>
          <cell r="B118">
            <v>1151440.6347005439</v>
          </cell>
          <cell r="C118">
            <v>1148432.6353457626</v>
          </cell>
          <cell r="D118">
            <v>1300.1617456570011</v>
          </cell>
        </row>
        <row r="119">
          <cell r="A119">
            <v>124</v>
          </cell>
          <cell r="B119">
            <v>1151464.0525576628</v>
          </cell>
          <cell r="C119">
            <v>1148419.1945182038</v>
          </cell>
          <cell r="D119">
            <v>1298.958678849782</v>
          </cell>
        </row>
        <row r="120">
          <cell r="A120">
            <v>121</v>
          </cell>
          <cell r="B120">
            <v>1151478.3342596083</v>
          </cell>
          <cell r="C120">
            <v>1148412.4030216595</v>
          </cell>
          <cell r="D120">
            <v>1298.4950243258345</v>
          </cell>
        </row>
        <row r="121">
          <cell r="A121">
            <v>119</v>
          </cell>
          <cell r="B121">
            <v>1151485.9448184995</v>
          </cell>
          <cell r="C121">
            <v>1148423.8537589884</v>
          </cell>
          <cell r="D121">
            <v>1303.5849867079228</v>
          </cell>
        </row>
        <row r="122">
          <cell r="A122">
            <v>117</v>
          </cell>
          <cell r="B122">
            <v>1151498.614300899</v>
          </cell>
          <cell r="C122">
            <v>1148444.2397754469</v>
          </cell>
          <cell r="D122">
            <v>1312.1639960042041</v>
          </cell>
        </row>
        <row r="123">
          <cell r="A123" t="str">
            <v>123A</v>
          </cell>
          <cell r="B123">
            <v>1151470.7103294651</v>
          </cell>
          <cell r="C123">
            <v>1148433.5867809425</v>
          </cell>
          <cell r="D123">
            <v>1304.9833632846758</v>
          </cell>
        </row>
        <row r="124">
          <cell r="A124" t="str">
            <v>120A</v>
          </cell>
          <cell r="B124">
            <v>1151508.0069764671</v>
          </cell>
          <cell r="C124">
            <v>1148415.0739128552</v>
          </cell>
          <cell r="D124">
            <v>1304.5094514925945</v>
          </cell>
        </row>
        <row r="125">
          <cell r="A125" t="str">
            <v>116A</v>
          </cell>
          <cell r="B125">
            <v>1151503.0479586003</v>
          </cell>
          <cell r="C125">
            <v>1148453.8296252391</v>
          </cell>
          <cell r="D125">
            <v>1314.2263441250027</v>
          </cell>
        </row>
        <row r="126">
          <cell r="A126" t="str">
            <v>206A</v>
          </cell>
          <cell r="B126">
            <v>1151520.7449253076</v>
          </cell>
          <cell r="C126">
            <v>1148482.0796149017</v>
          </cell>
          <cell r="D126">
            <v>1314.3048100199667</v>
          </cell>
        </row>
        <row r="127">
          <cell r="A127" t="str">
            <v>100A</v>
          </cell>
          <cell r="B127">
            <v>1151480.3387320719</v>
          </cell>
          <cell r="C127">
            <v>1148460.2206529654</v>
          </cell>
          <cell r="D127">
            <v>1315.1279897351155</v>
          </cell>
        </row>
        <row r="128">
          <cell r="A128">
            <v>99</v>
          </cell>
          <cell r="B128">
            <v>1151463.7301824719</v>
          </cell>
          <cell r="C128">
            <v>1148463.5012284881</v>
          </cell>
          <cell r="D128">
            <v>1315.3612812717051</v>
          </cell>
        </row>
        <row r="129">
          <cell r="A129">
            <v>257</v>
          </cell>
          <cell r="B129">
            <v>1151451.3311325207</v>
          </cell>
          <cell r="C129">
            <v>1148465.7102600492</v>
          </cell>
          <cell r="D129">
            <v>1315.2956167202751</v>
          </cell>
        </row>
        <row r="130">
          <cell r="A130" t="str">
            <v>132A</v>
          </cell>
          <cell r="B130">
            <v>1151475.4499637992</v>
          </cell>
          <cell r="C130">
            <v>1148489.1597703458</v>
          </cell>
          <cell r="D130">
            <v>1315.8468132233825</v>
          </cell>
        </row>
        <row r="131">
          <cell r="A131">
            <v>133</v>
          </cell>
          <cell r="B131">
            <v>1151482.1320670084</v>
          </cell>
          <cell r="C131">
            <v>1148501.0944339542</v>
          </cell>
          <cell r="D131">
            <v>1315.4110941453359</v>
          </cell>
        </row>
        <row r="132">
          <cell r="A132">
            <v>134</v>
          </cell>
          <cell r="B132">
            <v>1151494.9637163733</v>
          </cell>
          <cell r="C132">
            <v>1148528.7082881788</v>
          </cell>
          <cell r="D132">
            <v>1309.4713374904118</v>
          </cell>
        </row>
        <row r="133">
          <cell r="A133">
            <v>207</v>
          </cell>
          <cell r="B133">
            <v>1151534.2122798064</v>
          </cell>
          <cell r="C133">
            <v>1148505.9462440058</v>
          </cell>
          <cell r="D133">
            <v>1309.2082056892</v>
          </cell>
        </row>
        <row r="134">
          <cell r="A134">
            <v>225</v>
          </cell>
          <cell r="B134">
            <v>1151544.2189052566</v>
          </cell>
          <cell r="C134">
            <v>1148522.9898523013</v>
          </cell>
          <cell r="D134">
            <v>1307.577024919718</v>
          </cell>
        </row>
        <row r="135">
          <cell r="A135">
            <v>135</v>
          </cell>
          <cell r="B135">
            <v>1151587.8380908461</v>
          </cell>
          <cell r="C135">
            <v>1148520.9463409174</v>
          </cell>
          <cell r="D135">
            <v>1305.5979694758857</v>
          </cell>
        </row>
        <row r="136">
          <cell r="A136" t="str">
            <v>136A</v>
          </cell>
          <cell r="B136">
            <v>1151591.3367941668</v>
          </cell>
          <cell r="C136">
            <v>1148491.9465252652</v>
          </cell>
          <cell r="D136">
            <v>1304.4400277305463</v>
          </cell>
        </row>
        <row r="137">
          <cell r="A137">
            <v>137</v>
          </cell>
          <cell r="B137">
            <v>1151605.5814868223</v>
          </cell>
          <cell r="C137">
            <v>1148444.8257483365</v>
          </cell>
          <cell r="D137">
            <v>1301.9714640026814</v>
          </cell>
        </row>
        <row r="138">
          <cell r="A138">
            <v>138</v>
          </cell>
          <cell r="B138">
            <v>1151637.768752553</v>
          </cell>
          <cell r="C138">
            <v>1148432.8575422668</v>
          </cell>
          <cell r="D138">
            <v>1297.3916379841623</v>
          </cell>
        </row>
        <row r="139">
          <cell r="A139" t="str">
            <v>127A</v>
          </cell>
          <cell r="B139">
            <v>1151385.3927212588</v>
          </cell>
          <cell r="C139">
            <v>1148359.7927949391</v>
          </cell>
          <cell r="D139">
            <v>1290.2222535029268</v>
          </cell>
        </row>
        <row r="140">
          <cell r="A140">
            <v>126</v>
          </cell>
          <cell r="B140">
            <v>1151414.8837812282</v>
          </cell>
          <cell r="C140">
            <v>1148400.5020879623</v>
          </cell>
          <cell r="D140">
            <v>1291.8292305938437</v>
          </cell>
        </row>
        <row r="141">
          <cell r="A141">
            <v>125</v>
          </cell>
          <cell r="B141">
            <v>1151440.1051050071</v>
          </cell>
          <cell r="C141">
            <v>1148409.5014712089</v>
          </cell>
          <cell r="D141">
            <v>1292.9641691271713</v>
          </cell>
        </row>
        <row r="142">
          <cell r="A142">
            <v>122</v>
          </cell>
          <cell r="B142">
            <v>1151474.0752014269</v>
          </cell>
          <cell r="C142">
            <v>1148401.5379401804</v>
          </cell>
          <cell r="D142">
            <v>1294.743711612723</v>
          </cell>
        </row>
        <row r="143">
          <cell r="A143">
            <v>149</v>
          </cell>
          <cell r="B143">
            <v>1151624.4839654816</v>
          </cell>
          <cell r="C143">
            <v>1148501.7988710173</v>
          </cell>
          <cell r="D143">
            <v>1301.7611921558635</v>
          </cell>
        </row>
        <row r="144">
          <cell r="A144">
            <v>228</v>
          </cell>
          <cell r="B144">
            <v>1151624.8877206733</v>
          </cell>
          <cell r="C144">
            <v>1148505.6375813922</v>
          </cell>
          <cell r="D144">
            <v>1302.8683490544372</v>
          </cell>
        </row>
        <row r="145">
          <cell r="A145" t="str">
            <v>148A</v>
          </cell>
          <cell r="B145">
            <v>1151653.2046524277</v>
          </cell>
          <cell r="C145">
            <v>1148502.8370989144</v>
          </cell>
          <cell r="D145">
            <v>1298.914536326045</v>
          </cell>
        </row>
        <row r="146">
          <cell r="A146">
            <v>229</v>
          </cell>
          <cell r="B146">
            <v>1151664.2785599497</v>
          </cell>
          <cell r="C146">
            <v>1148522.3412683492</v>
          </cell>
          <cell r="D146">
            <v>1301.0367201660201</v>
          </cell>
        </row>
        <row r="147">
          <cell r="A147">
            <v>230</v>
          </cell>
          <cell r="B147">
            <v>1151675.7223935623</v>
          </cell>
          <cell r="C147">
            <v>1148495.9961664691</v>
          </cell>
          <cell r="D147">
            <v>1295.8856116365566</v>
          </cell>
        </row>
        <row r="148">
          <cell r="A148" t="str">
            <v>231A</v>
          </cell>
          <cell r="B148">
            <v>1151680.023434703</v>
          </cell>
          <cell r="C148">
            <v>1148514.2231066164</v>
          </cell>
          <cell r="D148">
            <v>1298.6584179040512</v>
          </cell>
        </row>
        <row r="149">
          <cell r="A149" t="str">
            <v>147A</v>
          </cell>
          <cell r="B149">
            <v>1151653.0152039144</v>
          </cell>
          <cell r="C149">
            <v>1148480.1587234747</v>
          </cell>
          <cell r="D149">
            <v>1296.7275712511791</v>
          </cell>
        </row>
        <row r="150">
          <cell r="A150">
            <v>146</v>
          </cell>
          <cell r="B150">
            <v>1151682.9361511236</v>
          </cell>
          <cell r="C150">
            <v>1148456.8045148647</v>
          </cell>
          <cell r="D150">
            <v>1294.6960796987139</v>
          </cell>
        </row>
        <row r="151">
          <cell r="A151">
            <v>142</v>
          </cell>
          <cell r="B151">
            <v>1151695.2700344168</v>
          </cell>
          <cell r="C151">
            <v>1148445.7641160849</v>
          </cell>
          <cell r="D151">
            <v>1295.821361664197</v>
          </cell>
        </row>
        <row r="152">
          <cell r="A152" t="str">
            <v>CJ141A</v>
          </cell>
          <cell r="B152">
            <v>1151690.6094892342</v>
          </cell>
          <cell r="C152">
            <v>1148439.1554891909</v>
          </cell>
          <cell r="D152">
            <v>1294.893652310968</v>
          </cell>
        </row>
        <row r="153">
          <cell r="A153">
            <v>235</v>
          </cell>
          <cell r="B153">
            <v>1151676.8193800512</v>
          </cell>
          <cell r="C153">
            <v>1148424.1570009398</v>
          </cell>
          <cell r="D153">
            <v>1293.0584641332923</v>
          </cell>
        </row>
        <row r="154">
          <cell r="A154">
            <v>139</v>
          </cell>
          <cell r="B154">
            <v>1151664.5322342762</v>
          </cell>
          <cell r="C154">
            <v>1148422.4142870966</v>
          </cell>
          <cell r="D154">
            <v>1293.9551380946809</v>
          </cell>
        </row>
        <row r="155">
          <cell r="A155" t="str">
            <v>CJ256</v>
          </cell>
          <cell r="B155">
            <v>1151686.746580451</v>
          </cell>
          <cell r="C155">
            <v>1148388.6227055688</v>
          </cell>
          <cell r="D155">
            <v>1291.7368526335797</v>
          </cell>
        </row>
        <row r="156">
          <cell r="A156">
            <v>145</v>
          </cell>
          <cell r="B156">
            <v>1151685.1425335112</v>
          </cell>
          <cell r="C156">
            <v>1148492.9859339329</v>
          </cell>
          <cell r="D156">
            <v>1295.9938331071967</v>
          </cell>
        </row>
        <row r="157">
          <cell r="A157" t="str">
            <v>232A</v>
          </cell>
          <cell r="B157">
            <v>1151691.4196471837</v>
          </cell>
          <cell r="C157">
            <v>1148490.1336055622</v>
          </cell>
          <cell r="D157">
            <v>1296.7190714519945</v>
          </cell>
        </row>
        <row r="158">
          <cell r="A158" t="str">
            <v>144A</v>
          </cell>
          <cell r="B158">
            <v>1151712.342578742</v>
          </cell>
          <cell r="C158">
            <v>1148470.2393546056</v>
          </cell>
          <cell r="D158">
            <v>1299.1999757155115</v>
          </cell>
        </row>
        <row r="159">
          <cell r="A159">
            <v>234</v>
          </cell>
          <cell r="B159">
            <v>1151706.4407801947</v>
          </cell>
          <cell r="C159">
            <v>1148460.2787127879</v>
          </cell>
          <cell r="D159">
            <v>1297.9370983492217</v>
          </cell>
        </row>
        <row r="160">
          <cell r="A160" t="str">
            <v>143A</v>
          </cell>
          <cell r="B160">
            <v>1151736.2513843256</v>
          </cell>
          <cell r="C160">
            <v>1148445.6688523318</v>
          </cell>
          <cell r="D160">
            <v>1297.593195157127</v>
          </cell>
        </row>
        <row r="161">
          <cell r="A161" t="str">
            <v>CJ163A</v>
          </cell>
          <cell r="B161">
            <v>1152070.5748179744</v>
          </cell>
          <cell r="C161">
            <v>1148462.4449594559</v>
          </cell>
          <cell r="D161">
            <v>1270.6485305990122</v>
          </cell>
        </row>
        <row r="162">
          <cell r="A162" t="str">
            <v>CJ163B</v>
          </cell>
          <cell r="B162">
            <v>1152004.0948621677</v>
          </cell>
          <cell r="C162">
            <v>1148432.8741743274</v>
          </cell>
          <cell r="D162">
            <v>1275.5991937978215</v>
          </cell>
        </row>
        <row r="163">
          <cell r="A163">
            <v>165</v>
          </cell>
          <cell r="B163">
            <v>1152109.4076463769</v>
          </cell>
          <cell r="C163">
            <v>1148453.1770689834</v>
          </cell>
          <cell r="D163">
            <v>1267.466288686112</v>
          </cell>
        </row>
        <row r="164">
          <cell r="A164">
            <v>166</v>
          </cell>
          <cell r="B164">
            <v>1152132.3998206609</v>
          </cell>
          <cell r="C164">
            <v>1148454.3966443366</v>
          </cell>
          <cell r="D164">
            <v>1266.5360222107365</v>
          </cell>
        </row>
        <row r="165">
          <cell r="A165" t="str">
            <v>167A</v>
          </cell>
          <cell r="B165">
            <v>1151664.7687773514</v>
          </cell>
          <cell r="C165">
            <v>1148690.6618326178</v>
          </cell>
          <cell r="D165">
            <v>1306.2571420662321</v>
          </cell>
        </row>
        <row r="166">
          <cell r="A166" t="str">
            <v>CJ167A</v>
          </cell>
          <cell r="B166">
            <v>1152176.5493058267</v>
          </cell>
          <cell r="C166">
            <v>1148490.1855542788</v>
          </cell>
          <cell r="D166">
            <v>1263.6301261978408</v>
          </cell>
        </row>
        <row r="167">
          <cell r="A167">
            <v>168</v>
          </cell>
          <cell r="B167">
            <v>1152191.4758070456</v>
          </cell>
          <cell r="C167">
            <v>1148495.8848738386</v>
          </cell>
          <cell r="D167">
            <v>1264.2301505404876</v>
          </cell>
        </row>
        <row r="168">
          <cell r="A168">
            <v>169</v>
          </cell>
          <cell r="B168">
            <v>1152246.75640887</v>
          </cell>
          <cell r="C168">
            <v>1148539.9075431216</v>
          </cell>
          <cell r="D168">
            <v>1262.5356648048482</v>
          </cell>
        </row>
        <row r="169">
          <cell r="A169">
            <v>170</v>
          </cell>
          <cell r="B169">
            <v>1152254.3482410305</v>
          </cell>
          <cell r="C169">
            <v>1148562.1490397665</v>
          </cell>
          <cell r="D169">
            <v>1263.1951492415278</v>
          </cell>
        </row>
        <row r="170">
          <cell r="A170" t="str">
            <v>170A</v>
          </cell>
          <cell r="B170">
            <v>1152262.3607000001</v>
          </cell>
          <cell r="C170">
            <v>1148577.8147</v>
          </cell>
          <cell r="D170">
            <v>1263.1500000000001</v>
          </cell>
        </row>
        <row r="171">
          <cell r="A171">
            <v>171</v>
          </cell>
          <cell r="B171">
            <v>1152267.8956928132</v>
          </cell>
          <cell r="C171">
            <v>1148594.1122654215</v>
          </cell>
          <cell r="D171">
            <v>1263.5353353902328</v>
          </cell>
        </row>
        <row r="172">
          <cell r="A172">
            <v>172</v>
          </cell>
          <cell r="B172">
            <v>1152254.529653755</v>
          </cell>
          <cell r="C172">
            <v>1148620.471783139</v>
          </cell>
          <cell r="D172">
            <v>1259.9233217632293</v>
          </cell>
        </row>
        <row r="173">
          <cell r="A173" t="str">
            <v>CJ237</v>
          </cell>
          <cell r="B173">
            <v>1152256.5485479529</v>
          </cell>
          <cell r="C173">
            <v>1148628.6533891368</v>
          </cell>
          <cell r="D173">
            <v>1258.0031348647287</v>
          </cell>
        </row>
        <row r="174">
          <cell r="A174">
            <v>238</v>
          </cell>
          <cell r="B174">
            <v>1152260.7799296789</v>
          </cell>
          <cell r="C174">
            <v>1148637.5589726602</v>
          </cell>
          <cell r="D174">
            <v>1254.2693924245682</v>
          </cell>
        </row>
        <row r="175">
          <cell r="A175">
            <v>91</v>
          </cell>
          <cell r="B175">
            <v>1151343.4541948179</v>
          </cell>
          <cell r="C175">
            <v>1148619.4584166277</v>
          </cell>
          <cell r="D175">
            <v>1318.0850879930347</v>
          </cell>
        </row>
        <row r="176">
          <cell r="A176">
            <v>93</v>
          </cell>
          <cell r="B176">
            <v>1151325.1265182265</v>
          </cell>
          <cell r="C176">
            <v>1148579.9417800684</v>
          </cell>
          <cell r="D176">
            <v>1314.246163505353</v>
          </cell>
        </row>
        <row r="177">
          <cell r="A177">
            <v>91</v>
          </cell>
          <cell r="B177">
            <v>1151322.5219395969</v>
          </cell>
          <cell r="C177">
            <v>1148574.6502080949</v>
          </cell>
          <cell r="D177">
            <v>1314.0347240076858</v>
          </cell>
        </row>
        <row r="178">
          <cell r="A178" t="str">
            <v>92A</v>
          </cell>
          <cell r="B178">
            <v>1151377.2913418191</v>
          </cell>
          <cell r="C178">
            <v>1148600.7424430395</v>
          </cell>
          <cell r="D178">
            <v>1317.2329623803266</v>
          </cell>
        </row>
        <row r="179">
          <cell r="A179" t="str">
            <v>41B</v>
          </cell>
          <cell r="B179">
            <v>1151358.7398618904</v>
          </cell>
          <cell r="C179">
            <v>1148650.0165236429</v>
          </cell>
          <cell r="D179">
            <v>1321.2114034832287</v>
          </cell>
        </row>
        <row r="180">
          <cell r="A180" t="str">
            <v>41A</v>
          </cell>
          <cell r="B180">
            <v>1151359.67994518</v>
          </cell>
          <cell r="C180">
            <v>1148649.5008634971</v>
          </cell>
          <cell r="D180">
            <v>1321.1754593532505</v>
          </cell>
        </row>
        <row r="181">
          <cell r="A181" t="str">
            <v>204A</v>
          </cell>
          <cell r="B181">
            <v>1151392.3974878741</v>
          </cell>
          <cell r="C181">
            <v>1148632.2673513102</v>
          </cell>
          <cell r="D181">
            <v>1320.364732134977</v>
          </cell>
        </row>
        <row r="182">
          <cell r="A182">
            <v>42</v>
          </cell>
          <cell r="B182">
            <v>1151397.68125501</v>
          </cell>
          <cell r="C182">
            <v>1148718.6774993767</v>
          </cell>
          <cell r="D182">
            <v>1319.7843539615856</v>
          </cell>
        </row>
        <row r="183">
          <cell r="A183">
            <v>39</v>
          </cell>
          <cell r="B183">
            <v>1151473.5466905967</v>
          </cell>
          <cell r="C183">
            <v>1148680.098696646</v>
          </cell>
          <cell r="D183">
            <v>1315.5629125978517</v>
          </cell>
        </row>
        <row r="184">
          <cell r="A184">
            <v>26</v>
          </cell>
          <cell r="B184">
            <v>1151445.1413710834</v>
          </cell>
          <cell r="C184">
            <v>1148802.5222360089</v>
          </cell>
          <cell r="D184">
            <v>1323.9094101391941</v>
          </cell>
        </row>
        <row r="185">
          <cell r="A185">
            <v>27</v>
          </cell>
          <cell r="B185">
            <v>1151473.7782665454</v>
          </cell>
          <cell r="C185">
            <v>1148851.0330315584</v>
          </cell>
          <cell r="D185">
            <v>1319.5441395170951</v>
          </cell>
        </row>
        <row r="186">
          <cell r="A186">
            <v>28</v>
          </cell>
          <cell r="B186">
            <v>1151581.0416493679</v>
          </cell>
          <cell r="C186">
            <v>1148793.9848268898</v>
          </cell>
          <cell r="D186">
            <v>1313.3777829905134</v>
          </cell>
        </row>
        <row r="187">
          <cell r="A187">
            <v>37</v>
          </cell>
          <cell r="B187">
            <v>1151540.6705123375</v>
          </cell>
          <cell r="C187">
            <v>1148712.5187230369</v>
          </cell>
          <cell r="D187">
            <v>1314.3936260527075</v>
          </cell>
        </row>
        <row r="188">
          <cell r="A188">
            <v>36</v>
          </cell>
          <cell r="B188">
            <v>1151557.2376936381</v>
          </cell>
          <cell r="C188">
            <v>1148746.6039187023</v>
          </cell>
          <cell r="D188">
            <v>1315.3135087345865</v>
          </cell>
        </row>
        <row r="189">
          <cell r="A189" t="str">
            <v>38B</v>
          </cell>
          <cell r="B189">
            <v>1151543.8842830369</v>
          </cell>
          <cell r="C189">
            <v>1148641.9676871398</v>
          </cell>
          <cell r="D189">
            <v>1314.8626680308255</v>
          </cell>
        </row>
        <row r="190">
          <cell r="A190" t="str">
            <v>38B</v>
          </cell>
          <cell r="B190">
            <v>1151495.7922653526</v>
          </cell>
          <cell r="C190">
            <v>1148624.0645946893</v>
          </cell>
          <cell r="D190">
            <v>1316.1566868544867</v>
          </cell>
        </row>
        <row r="191">
          <cell r="A191" t="str">
            <v>38A</v>
          </cell>
          <cell r="B191">
            <v>1151514.7166361932</v>
          </cell>
          <cell r="C191">
            <v>1148659.3661344752</v>
          </cell>
          <cell r="D191">
            <v>1315.0465556372992</v>
          </cell>
        </row>
        <row r="192">
          <cell r="A192">
            <v>129</v>
          </cell>
          <cell r="B192">
            <v>1151460.1689020086</v>
          </cell>
          <cell r="C192">
            <v>1148557.3515281044</v>
          </cell>
          <cell r="D192">
            <v>1314.7513793895664</v>
          </cell>
        </row>
        <row r="193">
          <cell r="A193" t="str">
            <v>40A</v>
          </cell>
          <cell r="B193">
            <v>1151476.7454578457</v>
          </cell>
          <cell r="C193">
            <v>1148588.1614798843</v>
          </cell>
          <cell r="D193">
            <v>1318.4645067707697</v>
          </cell>
        </row>
        <row r="194">
          <cell r="A194">
            <v>130</v>
          </cell>
          <cell r="B194">
            <v>1151446.0222039064</v>
          </cell>
          <cell r="C194">
            <v>1148531.0493875344</v>
          </cell>
          <cell r="D194">
            <v>1313.208403703997</v>
          </cell>
        </row>
        <row r="195">
          <cell r="A195" t="str">
            <v>98A</v>
          </cell>
          <cell r="B195">
            <v>1151418.6326701753</v>
          </cell>
          <cell r="C195">
            <v>1148480.0762492763</v>
          </cell>
          <cell r="D195">
            <v>1313.9090044749844</v>
          </cell>
        </row>
        <row r="196">
          <cell r="A196" t="str">
            <v>227A</v>
          </cell>
          <cell r="B196">
            <v>1151567.8397028488</v>
          </cell>
          <cell r="C196">
            <v>1148570.4690328643</v>
          </cell>
          <cell r="D196">
            <v>1313.0328758026367</v>
          </cell>
        </row>
        <row r="197">
          <cell r="A197">
            <v>226</v>
          </cell>
          <cell r="B197">
            <v>1151562.4378230029</v>
          </cell>
          <cell r="C197">
            <v>1148558.4665038674</v>
          </cell>
          <cell r="D197">
            <v>1312.7774900695758</v>
          </cell>
        </row>
        <row r="198">
          <cell r="A198">
            <v>151</v>
          </cell>
          <cell r="B198">
            <v>1151571.047726969</v>
          </cell>
          <cell r="C198">
            <v>1148580.3962668206</v>
          </cell>
          <cell r="D198">
            <v>1313.1040415411946</v>
          </cell>
        </row>
        <row r="199">
          <cell r="A199">
            <v>150</v>
          </cell>
          <cell r="B199">
            <v>1151602.9184141213</v>
          </cell>
          <cell r="C199">
            <v>1148578.6382087027</v>
          </cell>
          <cell r="D199">
            <v>1310.37279975817</v>
          </cell>
        </row>
        <row r="200">
          <cell r="A200" t="str">
            <v>197A</v>
          </cell>
          <cell r="B200">
            <v>1151582.6415286143</v>
          </cell>
          <cell r="C200">
            <v>1148624.4046923113</v>
          </cell>
          <cell r="D200">
            <v>1313.9468883594118</v>
          </cell>
        </row>
        <row r="201">
          <cell r="A201">
            <v>243</v>
          </cell>
          <cell r="B201">
            <v>1151616.2164705556</v>
          </cell>
          <cell r="C201">
            <v>1148685.2480251808</v>
          </cell>
          <cell r="D201">
            <v>1311.5068728376123</v>
          </cell>
        </row>
        <row r="202">
          <cell r="A202">
            <v>35</v>
          </cell>
          <cell r="B202">
            <v>1151626.5142740244</v>
          </cell>
          <cell r="C202">
            <v>1148711.4769282034</v>
          </cell>
          <cell r="D202">
            <v>1309.4196835150972</v>
          </cell>
        </row>
        <row r="203">
          <cell r="A203">
            <v>167</v>
          </cell>
          <cell r="B203">
            <v>1152149.8744469753</v>
          </cell>
          <cell r="C203">
            <v>1148469.1869591104</v>
          </cell>
          <cell r="D203">
            <v>1265.8831724425772</v>
          </cell>
        </row>
        <row r="204">
          <cell r="A204" t="str">
            <v>195A</v>
          </cell>
          <cell r="B204">
            <v>1151667.7022950605</v>
          </cell>
          <cell r="C204">
            <v>1148689.6831163724</v>
          </cell>
          <cell r="D204">
            <v>1306.1596300315775</v>
          </cell>
        </row>
        <row r="205">
          <cell r="A205">
            <v>194</v>
          </cell>
          <cell r="B205">
            <v>1151708.1272511662</v>
          </cell>
          <cell r="C205">
            <v>1148669.6802667705</v>
          </cell>
          <cell r="D205">
            <v>1304.7410795873898</v>
          </cell>
        </row>
        <row r="206">
          <cell r="A206">
            <v>29</v>
          </cell>
          <cell r="B206">
            <v>1151650.7668628893</v>
          </cell>
          <cell r="C206">
            <v>1148758.0330381545</v>
          </cell>
          <cell r="D206">
            <v>1308.6488731799664</v>
          </cell>
        </row>
        <row r="207">
          <cell r="A207">
            <v>30</v>
          </cell>
          <cell r="B207">
            <v>1151702.3626988719</v>
          </cell>
          <cell r="C207">
            <v>1148734.6535584796</v>
          </cell>
          <cell r="D207">
            <v>1303.9933866259273</v>
          </cell>
        </row>
        <row r="208">
          <cell r="A208">
            <v>192</v>
          </cell>
          <cell r="B208">
            <v>1151722.8999999999</v>
          </cell>
          <cell r="C208">
            <v>1148723.18</v>
          </cell>
          <cell r="D208">
            <v>1302.8083036912797</v>
          </cell>
        </row>
        <row r="209">
          <cell r="A209">
            <v>193</v>
          </cell>
          <cell r="B209">
            <v>1151732.6828137552</v>
          </cell>
          <cell r="C209">
            <v>1148718.7256573734</v>
          </cell>
          <cell r="D209">
            <v>1302.2497152188844</v>
          </cell>
        </row>
        <row r="210">
          <cell r="A210" t="str">
            <v>191A</v>
          </cell>
          <cell r="B210">
            <v>1151739.4372468719</v>
          </cell>
          <cell r="C210">
            <v>1148714.686572735</v>
          </cell>
          <cell r="D210">
            <v>1301.9701003363868</v>
          </cell>
        </row>
        <row r="211">
          <cell r="A211">
            <v>242</v>
          </cell>
          <cell r="B211">
            <v>1151730.8941975038</v>
          </cell>
          <cell r="C211">
            <v>1148737.5880459179</v>
          </cell>
          <cell r="D211">
            <v>1300.8653950588762</v>
          </cell>
        </row>
        <row r="212">
          <cell r="A212">
            <v>241</v>
          </cell>
          <cell r="B212">
            <v>1151749.2681671262</v>
          </cell>
          <cell r="C212">
            <v>1148771.6019564816</v>
          </cell>
          <cell r="D212">
            <v>1299.8127210602172</v>
          </cell>
        </row>
        <row r="213">
          <cell r="A213" t="str">
            <v>189A</v>
          </cell>
          <cell r="B213">
            <v>1151811.2063262346</v>
          </cell>
          <cell r="C213">
            <v>1148680.0887808225</v>
          </cell>
          <cell r="D213">
            <v>1297.945952977469</v>
          </cell>
        </row>
        <row r="214">
          <cell r="A214">
            <v>196</v>
          </cell>
          <cell r="B214">
            <v>1151664.3031091515</v>
          </cell>
          <cell r="C214">
            <v>1148583.0490153602</v>
          </cell>
          <cell r="D214">
            <v>1308.1171699410338</v>
          </cell>
        </row>
        <row r="215">
          <cell r="A215" t="str">
            <v>152A</v>
          </cell>
          <cell r="B215">
            <v>1151620.9567490565</v>
          </cell>
          <cell r="C215">
            <v>1148578.2718537077</v>
          </cell>
          <cell r="D215">
            <v>1309.766225089528</v>
          </cell>
        </row>
        <row r="216">
          <cell r="A216">
            <v>53</v>
          </cell>
          <cell r="B216">
            <v>1150980.2884931229</v>
          </cell>
          <cell r="C216">
            <v>1148812.8855180768</v>
          </cell>
          <cell r="D216">
            <v>1351.9105418075978</v>
          </cell>
        </row>
        <row r="217">
          <cell r="A217" t="str">
            <v>196A</v>
          </cell>
          <cell r="B217">
            <v>1151628.7186660117</v>
          </cell>
          <cell r="C217">
            <v>1148602.0070844139</v>
          </cell>
          <cell r="D217">
            <v>1310.6580238976358</v>
          </cell>
        </row>
        <row r="218">
          <cell r="A218">
            <v>154</v>
          </cell>
          <cell r="B218">
            <v>1151702.7631912846</v>
          </cell>
          <cell r="C218">
            <v>1148547.2351504152</v>
          </cell>
          <cell r="D218">
            <v>1302.2967259970769</v>
          </cell>
        </row>
        <row r="219">
          <cell r="A219" t="str">
            <v>159A</v>
          </cell>
          <cell r="B219">
            <v>1151802.7171664049</v>
          </cell>
          <cell r="C219">
            <v>1148522.4254595509</v>
          </cell>
          <cell r="D219">
            <v>1296.6075745682115</v>
          </cell>
        </row>
        <row r="220">
          <cell r="A220">
            <v>155</v>
          </cell>
          <cell r="B220">
            <v>1151749.9908889586</v>
          </cell>
          <cell r="C220">
            <v>1148532.1404104575</v>
          </cell>
          <cell r="D220">
            <v>1299.8452316487815</v>
          </cell>
        </row>
        <row r="221">
          <cell r="A221" t="str">
            <v>156A</v>
          </cell>
          <cell r="B221">
            <v>1151736.312744393</v>
          </cell>
          <cell r="C221">
            <v>1148508.8813793657</v>
          </cell>
          <cell r="D221">
            <v>1301.7930832114421</v>
          </cell>
        </row>
        <row r="222">
          <cell r="A222">
            <v>233</v>
          </cell>
          <cell r="B222">
            <v>1151724.0226220544</v>
          </cell>
          <cell r="C222">
            <v>1148484.520712435</v>
          </cell>
          <cell r="D222">
            <v>1302.544186338944</v>
          </cell>
        </row>
        <row r="223">
          <cell r="A223">
            <v>157</v>
          </cell>
          <cell r="B223">
            <v>1151767.9166875116</v>
          </cell>
          <cell r="C223">
            <v>1148464.0760358248</v>
          </cell>
          <cell r="D223">
            <v>1299.0275037818387</v>
          </cell>
        </row>
        <row r="224">
          <cell r="A224" t="str">
            <v>158A</v>
          </cell>
          <cell r="B224">
            <v>1151761.8557979153</v>
          </cell>
          <cell r="C224">
            <v>1148453.1191516845</v>
          </cell>
          <cell r="D224">
            <v>1298.9601226383299</v>
          </cell>
        </row>
        <row r="225">
          <cell r="A225" t="str">
            <v>160A</v>
          </cell>
          <cell r="B225">
            <v>1151820.2527278347</v>
          </cell>
          <cell r="C225">
            <v>1148510.2974493196</v>
          </cell>
          <cell r="D225">
            <v>1294.5934246040986</v>
          </cell>
        </row>
        <row r="226">
          <cell r="A226" t="str">
            <v>179A</v>
          </cell>
          <cell r="B226">
            <v>1151814.1906129678</v>
          </cell>
          <cell r="C226">
            <v>1148544.737826488</v>
          </cell>
          <cell r="D226">
            <v>1296.4918721439801</v>
          </cell>
        </row>
        <row r="227">
          <cell r="A227">
            <v>178</v>
          </cell>
          <cell r="B227">
            <v>1151849.6586898123</v>
          </cell>
          <cell r="C227">
            <v>1148526.6790704124</v>
          </cell>
          <cell r="D227">
            <v>1294.4716992065205</v>
          </cell>
        </row>
        <row r="228">
          <cell r="A228" t="str">
            <v>185A</v>
          </cell>
          <cell r="B228">
            <v>1151769.0973121659</v>
          </cell>
          <cell r="C228">
            <v>1148567.2716472056</v>
          </cell>
          <cell r="D228">
            <v>1297.473864201258</v>
          </cell>
        </row>
        <row r="229">
          <cell r="A229" t="str">
            <v>187A</v>
          </cell>
          <cell r="B229">
            <v>1151771.4206539269</v>
          </cell>
          <cell r="C229">
            <v>1148604.4797448167</v>
          </cell>
          <cell r="D229">
            <v>1295.5039229197287</v>
          </cell>
        </row>
        <row r="230">
          <cell r="A230" t="str">
            <v>186A</v>
          </cell>
          <cell r="B230">
            <v>1151774.3193928557</v>
          </cell>
          <cell r="C230">
            <v>1148600.7790521421</v>
          </cell>
          <cell r="D230">
            <v>1295.3954527937715</v>
          </cell>
        </row>
        <row r="231">
          <cell r="A231" t="str">
            <v>177A</v>
          </cell>
          <cell r="B231">
            <v>1151864.7484792098</v>
          </cell>
          <cell r="C231">
            <v>1148554.8466317747</v>
          </cell>
          <cell r="D231">
            <v>1294.5856740320717</v>
          </cell>
        </row>
        <row r="232">
          <cell r="A232">
            <v>180</v>
          </cell>
          <cell r="B232">
            <v>1151828.544163597</v>
          </cell>
          <cell r="C232">
            <v>1148572.8650563208</v>
          </cell>
          <cell r="D232">
            <v>1295.3473628538413</v>
          </cell>
        </row>
        <row r="233">
          <cell r="A233">
            <v>181</v>
          </cell>
          <cell r="B233">
            <v>1151844.9433897198</v>
          </cell>
          <cell r="C233">
            <v>1148604.1349467984</v>
          </cell>
          <cell r="D233">
            <v>1293.6983079353147</v>
          </cell>
        </row>
        <row r="234">
          <cell r="A234">
            <v>176</v>
          </cell>
          <cell r="B234">
            <v>1151871.4238794155</v>
          </cell>
          <cell r="C234">
            <v>1148586.7719291556</v>
          </cell>
          <cell r="D234">
            <v>1293.0897808881998</v>
          </cell>
        </row>
        <row r="235">
          <cell r="A235" t="str">
            <v>CJ175A</v>
          </cell>
          <cell r="B235">
            <v>1151899.1932944707</v>
          </cell>
          <cell r="C235">
            <v>1148572.645597721</v>
          </cell>
          <cell r="D235">
            <v>1291.6475397169613</v>
          </cell>
        </row>
        <row r="236">
          <cell r="A236" t="str">
            <v>190A</v>
          </cell>
          <cell r="B236">
            <v>1151768.197690438</v>
          </cell>
          <cell r="C236">
            <v>1148643.4494422888</v>
          </cell>
          <cell r="D236">
            <v>1296.0658232344936</v>
          </cell>
        </row>
        <row r="237">
          <cell r="A237">
            <v>188</v>
          </cell>
          <cell r="B237">
            <v>1151787.0466557827</v>
          </cell>
          <cell r="C237">
            <v>1148633.3317305935</v>
          </cell>
          <cell r="D237">
            <v>1295.4056986939149</v>
          </cell>
        </row>
        <row r="238">
          <cell r="A238">
            <v>184</v>
          </cell>
          <cell r="B238">
            <v>1151815.7952560314</v>
          </cell>
          <cell r="C238">
            <v>1148618.8169786695</v>
          </cell>
          <cell r="D238">
            <v>1294.2331934591225</v>
          </cell>
        </row>
        <row r="239">
          <cell r="A239" t="str">
            <v>183A</v>
          </cell>
          <cell r="B239">
            <v>1151840.1779906591</v>
          </cell>
          <cell r="C239">
            <v>1148665.5680463556</v>
          </cell>
          <cell r="D239">
            <v>1294.8429411993145</v>
          </cell>
        </row>
        <row r="240">
          <cell r="A240">
            <v>182</v>
          </cell>
          <cell r="B240">
            <v>1151868.6587743463</v>
          </cell>
          <cell r="C240">
            <v>1148651.2460405657</v>
          </cell>
          <cell r="D240">
            <v>1291.7442131079697</v>
          </cell>
        </row>
        <row r="241">
          <cell r="A241">
            <v>236</v>
          </cell>
          <cell r="B241">
            <v>1151895.0068230964</v>
          </cell>
          <cell r="C241">
            <v>1148631.4362048125</v>
          </cell>
          <cell r="D241">
            <v>1290.2010483382467</v>
          </cell>
        </row>
        <row r="242">
          <cell r="A242">
            <v>174</v>
          </cell>
          <cell r="B242">
            <v>1151943.6994026084</v>
          </cell>
          <cell r="C242">
            <v>1148557.4343397403</v>
          </cell>
          <cell r="D242">
            <v>1285.6410521506205</v>
          </cell>
        </row>
        <row r="243">
          <cell r="A243">
            <v>173</v>
          </cell>
          <cell r="B243">
            <v>1151959.6172731828</v>
          </cell>
          <cell r="C243">
            <v>1148513.1107530193</v>
          </cell>
          <cell r="D243">
            <v>1281.6176624057696</v>
          </cell>
        </row>
        <row r="244">
          <cell r="A244">
            <v>162</v>
          </cell>
          <cell r="B244">
            <v>1151920.6989750403</v>
          </cell>
          <cell r="C244">
            <v>1148464.3607057021</v>
          </cell>
          <cell r="D244">
            <v>1281.8665448070053</v>
          </cell>
        </row>
        <row r="245">
          <cell r="A245">
            <v>163</v>
          </cell>
          <cell r="B245">
            <v>1151997.6521018036</v>
          </cell>
          <cell r="C245">
            <v>1148449.7638199658</v>
          </cell>
          <cell r="D245">
            <v>1277.153590090177</v>
          </cell>
        </row>
        <row r="246">
          <cell r="A246">
            <v>161</v>
          </cell>
          <cell r="B246">
            <v>1151848.4634086573</v>
          </cell>
          <cell r="C246">
            <v>1148491.2749540398</v>
          </cell>
          <cell r="D246">
            <v>1289.9097701648454</v>
          </cell>
        </row>
        <row r="247">
          <cell r="A247">
            <v>160</v>
          </cell>
          <cell r="B247">
            <v>1151836.0636977083</v>
          </cell>
          <cell r="C247">
            <v>1148499.3772504381</v>
          </cell>
          <cell r="D247">
            <v>1291.7679697140156</v>
          </cell>
        </row>
        <row r="248">
          <cell r="A248" t="str">
            <v>CJ163C</v>
          </cell>
          <cell r="B248">
            <v>1151987.7705951601</v>
          </cell>
          <cell r="C248">
            <v>1148421.2594891426</v>
          </cell>
          <cell r="D248">
            <v>1275.56505888421</v>
          </cell>
        </row>
        <row r="249">
          <cell r="A249">
            <v>31</v>
          </cell>
          <cell r="B249">
            <v>1151736.3748807493</v>
          </cell>
          <cell r="C249">
            <v>1148776.8295116681</v>
          </cell>
          <cell r="D249">
            <v>1296.8320235513897</v>
          </cell>
        </row>
        <row r="250">
          <cell r="A250" t="str">
            <v>27A</v>
          </cell>
          <cell r="B250">
            <v>1151486.0546954912</v>
          </cell>
          <cell r="C250">
            <v>1148933.3341981913</v>
          </cell>
          <cell r="D250">
            <v>1316.49918844477</v>
          </cell>
        </row>
        <row r="251">
          <cell r="A251" t="str">
            <v>27B</v>
          </cell>
          <cell r="B251">
            <v>1151518.388989338</v>
          </cell>
          <cell r="C251">
            <v>1148941.6187684566</v>
          </cell>
          <cell r="D251">
            <v>1314.6885262302699</v>
          </cell>
        </row>
        <row r="252">
          <cell r="A252" t="str">
            <v>1A</v>
          </cell>
          <cell r="B252">
            <v>1150543.6506597537</v>
          </cell>
          <cell r="C252">
            <v>1149016.7116236743</v>
          </cell>
          <cell r="D252">
            <v>1391.4934198841761</v>
          </cell>
        </row>
        <row r="253">
          <cell r="A253">
            <v>3</v>
          </cell>
          <cell r="B253">
            <v>1150599.4695758151</v>
          </cell>
          <cell r="C253">
            <v>1149012.5368548292</v>
          </cell>
          <cell r="D253">
            <v>1386.3907429040823</v>
          </cell>
        </row>
        <row r="254">
          <cell r="A254" t="str">
            <v>2A</v>
          </cell>
          <cell r="B254">
            <v>1150601.6455442153</v>
          </cell>
          <cell r="C254">
            <v>1149044.3902644217</v>
          </cell>
          <cell r="D254">
            <v>1386.6685910670581</v>
          </cell>
        </row>
        <row r="255">
          <cell r="A255">
            <v>4</v>
          </cell>
          <cell r="B255">
            <v>1150651.0275648539</v>
          </cell>
          <cell r="C255">
            <v>1149008.9142202851</v>
          </cell>
          <cell r="D255">
            <v>1384.9995773641242</v>
          </cell>
        </row>
        <row r="256">
          <cell r="A256">
            <v>5</v>
          </cell>
          <cell r="B256">
            <v>1150681.4956238831</v>
          </cell>
          <cell r="C256">
            <v>1149038.4988333476</v>
          </cell>
          <cell r="D256">
            <v>1384.6398264971069</v>
          </cell>
        </row>
        <row r="257">
          <cell r="A257" t="str">
            <v>1C</v>
          </cell>
          <cell r="B257">
            <v>1150526.7</v>
          </cell>
          <cell r="C257">
            <v>1149006.098</v>
          </cell>
          <cell r="D257">
            <v>1396.5</v>
          </cell>
        </row>
        <row r="258">
          <cell r="A258" t="str">
            <v>1B</v>
          </cell>
          <cell r="B258">
            <v>1150511.7037</v>
          </cell>
          <cell r="C258">
            <v>1149006.4121000001</v>
          </cell>
          <cell r="D258">
            <v>1395.9</v>
          </cell>
        </row>
        <row r="259">
          <cell r="A259" t="str">
            <v>BOT1</v>
          </cell>
          <cell r="B259">
            <v>1150736.2454455053</v>
          </cell>
          <cell r="C259">
            <v>1149083.1763381369</v>
          </cell>
          <cell r="D259">
            <v>1375.4809654374014</v>
          </cell>
        </row>
        <row r="260">
          <cell r="A260" t="str">
            <v>BOT2</v>
          </cell>
          <cell r="B260">
            <v>1151184.9831464568</v>
          </cell>
          <cell r="C260">
            <v>1148861.2434203981</v>
          </cell>
          <cell r="D260">
            <v>1330.6180094195531</v>
          </cell>
        </row>
        <row r="261">
          <cell r="A261" t="str">
            <v>51A</v>
          </cell>
          <cell r="B261">
            <v>1150980.6321</v>
          </cell>
          <cell r="C261">
            <v>1148771.6643000001</v>
          </cell>
          <cell r="D261">
            <v>1349.29</v>
          </cell>
        </row>
        <row r="262">
          <cell r="A262" t="str">
            <v>CJ1</v>
          </cell>
          <cell r="B262">
            <v>1150900.7104690119</v>
          </cell>
          <cell r="C262">
            <v>1148853.2777352056</v>
          </cell>
          <cell r="D262">
            <v>1369.5731856955999</v>
          </cell>
        </row>
        <row r="263">
          <cell r="A263">
            <v>59</v>
          </cell>
          <cell r="B263">
            <v>1151103.0508999999</v>
          </cell>
          <cell r="C263">
            <v>1148870.1719</v>
          </cell>
          <cell r="D263">
            <v>1339</v>
          </cell>
        </row>
        <row r="264">
          <cell r="A264" t="str">
            <v>BOT3</v>
          </cell>
          <cell r="B264">
            <v>1151261.1627592309</v>
          </cell>
          <cell r="C264">
            <v>1148852.0948524266</v>
          </cell>
          <cell r="D264">
            <v>1326.7316340248872</v>
          </cell>
        </row>
        <row r="265">
          <cell r="A265" t="str">
            <v>TC1</v>
          </cell>
          <cell r="B265">
            <v>1150994.0906</v>
          </cell>
          <cell r="C265">
            <v>1148588.0312999999</v>
          </cell>
          <cell r="D265">
            <v>1337</v>
          </cell>
        </row>
        <row r="266">
          <cell r="A266">
            <v>84</v>
          </cell>
          <cell r="B266">
            <v>1151080.5739</v>
          </cell>
          <cell r="C266">
            <v>1148721.0673</v>
          </cell>
          <cell r="D266">
            <v>1335</v>
          </cell>
        </row>
        <row r="267">
          <cell r="A267" t="str">
            <v>CJ255</v>
          </cell>
          <cell r="B267">
            <v>1151266.81</v>
          </cell>
          <cell r="C267">
            <v>1148568.1100000001</v>
          </cell>
          <cell r="D267">
            <v>1320.64</v>
          </cell>
        </row>
        <row r="268">
          <cell r="A268" t="str">
            <v>BOT4</v>
          </cell>
          <cell r="B268">
            <v>1151265.6019993247</v>
          </cell>
          <cell r="C268">
            <v>1148341.9616155077</v>
          </cell>
          <cell r="D268">
            <v>1285.0525816942959</v>
          </cell>
        </row>
        <row r="269">
          <cell r="A269" t="str">
            <v>BOT5</v>
          </cell>
          <cell r="B269">
            <v>1151312.91994881</v>
          </cell>
          <cell r="C269">
            <v>1148877.5418262766</v>
          </cell>
          <cell r="D269">
            <v>1322.05</v>
          </cell>
        </row>
        <row r="270">
          <cell r="A270" t="str">
            <v>TC2</v>
          </cell>
          <cell r="B270">
            <v>1151562.6592000001</v>
          </cell>
          <cell r="C270">
            <v>1148756.4952</v>
          </cell>
          <cell r="D270">
            <v>1315</v>
          </cell>
        </row>
        <row r="271">
          <cell r="A271" t="str">
            <v>TC3</v>
          </cell>
          <cell r="B271">
            <v>1151617.8685999999</v>
          </cell>
          <cell r="C271">
            <v>1148696.8551</v>
          </cell>
          <cell r="D271">
            <v>1311</v>
          </cell>
        </row>
        <row r="272">
          <cell r="A272" t="str">
            <v>TC4</v>
          </cell>
          <cell r="B272">
            <v>1151597.4129000001</v>
          </cell>
          <cell r="C272">
            <v>1148656.9887999999</v>
          </cell>
          <cell r="D272">
            <v>1313</v>
          </cell>
        </row>
        <row r="273">
          <cell r="A273" t="str">
            <v>PTAR</v>
          </cell>
          <cell r="B273">
            <v>1151765.0356640574</v>
          </cell>
          <cell r="C273">
            <v>1148777.8032302971</v>
          </cell>
          <cell r="D273">
            <v>1297.6190400131859</v>
          </cell>
        </row>
        <row r="274">
          <cell r="A274" t="str">
            <v>BOT10</v>
          </cell>
          <cell r="B274">
            <v>1151759.7471599397</v>
          </cell>
          <cell r="C274">
            <v>1148782.0347924193</v>
          </cell>
          <cell r="D274">
            <v>1298.7722749911015</v>
          </cell>
        </row>
        <row r="275">
          <cell r="A275" t="str">
            <v>BOT7</v>
          </cell>
          <cell r="B275">
            <v>1151336.2346746898</v>
          </cell>
          <cell r="C275">
            <v>1148342.4810068768</v>
          </cell>
          <cell r="D275">
            <v>1285.5724017373286</v>
          </cell>
        </row>
        <row r="276">
          <cell r="A276" t="str">
            <v>CJ130</v>
          </cell>
          <cell r="B276">
            <v>1151467.4378</v>
          </cell>
          <cell r="C276">
            <v>1148532.0723000001</v>
          </cell>
          <cell r="D276">
            <v>1310.3</v>
          </cell>
        </row>
        <row r="277">
          <cell r="A277" t="str">
            <v>BOT8</v>
          </cell>
          <cell r="B277">
            <v>1151696.6020456252</v>
          </cell>
          <cell r="C277">
            <v>1148367.7710238246</v>
          </cell>
          <cell r="D277">
            <v>1287.2042960007518</v>
          </cell>
        </row>
        <row r="278">
          <cell r="A278" t="str">
            <v>TC5</v>
          </cell>
          <cell r="B278">
            <v>1151835.9676999999</v>
          </cell>
          <cell r="C278">
            <v>1148656.8032</v>
          </cell>
          <cell r="D278">
            <v>1294.7</v>
          </cell>
        </row>
        <row r="279">
          <cell r="A279" t="str">
            <v>TC6</v>
          </cell>
          <cell r="B279">
            <v>1151851.6457</v>
          </cell>
          <cell r="C279">
            <v>1148617.5623999999</v>
          </cell>
          <cell r="D279">
            <v>1293.3</v>
          </cell>
        </row>
        <row r="280">
          <cell r="A280" t="str">
            <v>BOT9</v>
          </cell>
          <cell r="B280">
            <v>1152271.1552671087</v>
          </cell>
          <cell r="C280">
            <v>1148639.7910184837</v>
          </cell>
          <cell r="D280">
            <v>1248.9965380610192</v>
          </cell>
        </row>
        <row r="281">
          <cell r="A281" t="str">
            <v>OBRA</v>
          </cell>
          <cell r="B281">
            <v>1151958.7909773067</v>
          </cell>
          <cell r="C281">
            <v>1148419.514113948</v>
          </cell>
          <cell r="D281">
            <v>1275.2</v>
          </cell>
        </row>
        <row r="282">
          <cell r="A282" t="str">
            <v>S163A</v>
          </cell>
          <cell r="B282">
            <v>1151993.9349729232</v>
          </cell>
          <cell r="C282">
            <v>1148444.7730684588</v>
          </cell>
          <cell r="D282">
            <v>1275.7974903947254</v>
          </cell>
        </row>
        <row r="283">
          <cell r="A283" t="str">
            <v>BOT15</v>
          </cell>
          <cell r="B283">
            <v>1152033.8691</v>
          </cell>
          <cell r="C283">
            <v>1148461.7611</v>
          </cell>
          <cell r="D283">
            <v>1273.7</v>
          </cell>
        </row>
        <row r="284">
          <cell r="A284" t="str">
            <v>BOT13</v>
          </cell>
          <cell r="B284">
            <v>1151553.8191502229</v>
          </cell>
          <cell r="C284">
            <v>1148949.5852873139</v>
          </cell>
          <cell r="D284">
            <v>1310.9035573521376</v>
          </cell>
        </row>
        <row r="285">
          <cell r="A285">
            <v>70</v>
          </cell>
          <cell r="B285">
            <v>1151079.3119845525</v>
          </cell>
          <cell r="C285">
            <v>1148613.9787219439</v>
          </cell>
          <cell r="D285">
            <v>1325.0819496480879</v>
          </cell>
        </row>
        <row r="286">
          <cell r="A286" t="str">
            <v>168A</v>
          </cell>
          <cell r="B286">
            <v>1152228.3799999999</v>
          </cell>
          <cell r="C286">
            <v>1148517.3</v>
          </cell>
          <cell r="D286">
            <v>1262.4100000000001</v>
          </cell>
        </row>
        <row r="287">
          <cell r="A287" t="str">
            <v>BOT11</v>
          </cell>
          <cell r="B287">
            <v>1151757.7685181033</v>
          </cell>
          <cell r="C287">
            <v>1148783.6067118025</v>
          </cell>
          <cell r="D287">
            <v>1298.3704512511542</v>
          </cell>
        </row>
        <row r="288">
          <cell r="A288">
            <v>33</v>
          </cell>
          <cell r="B288">
            <v>1151676.3600000001</v>
          </cell>
          <cell r="C288">
            <v>1148704.96</v>
          </cell>
          <cell r="D288">
            <v>1305</v>
          </cell>
        </row>
        <row r="289">
          <cell r="A289" t="str">
            <v>TC7</v>
          </cell>
          <cell r="B289">
            <v>1151575.9967</v>
          </cell>
          <cell r="C289">
            <v>1148603.1161</v>
          </cell>
          <cell r="D289">
            <v>1314</v>
          </cell>
        </row>
        <row r="290">
          <cell r="A290" t="str">
            <v>CJ37A</v>
          </cell>
          <cell r="B290">
            <v>1151575.9967</v>
          </cell>
          <cell r="C290">
            <v>1148603.1161</v>
          </cell>
          <cell r="D290">
            <v>1314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Name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OS"/>
      <sheetName val="TUBERIAS"/>
      <sheetName val="Hoja3"/>
      <sheetName val="CANTOBRA"/>
      <sheetName val="PPTO AREA URBANA"/>
      <sheetName val="PPTO_AREA_URBANA"/>
    </sheetNames>
    <sheetDataSet>
      <sheetData sheetId="0"/>
      <sheetData sheetId="1"/>
      <sheetData sheetId="2">
        <row r="5">
          <cell r="A5">
            <v>1</v>
          </cell>
          <cell r="B5">
            <v>2192.33</v>
          </cell>
        </row>
        <row r="6">
          <cell r="A6">
            <v>2</v>
          </cell>
          <cell r="B6">
            <v>2190.9699999999998</v>
          </cell>
        </row>
        <row r="7">
          <cell r="A7">
            <v>3</v>
          </cell>
          <cell r="B7">
            <v>2185.54</v>
          </cell>
        </row>
        <row r="8">
          <cell r="A8">
            <v>4</v>
          </cell>
          <cell r="B8">
            <v>2171.9899999999998</v>
          </cell>
        </row>
        <row r="9">
          <cell r="A9">
            <v>5</v>
          </cell>
          <cell r="B9">
            <v>2162.2600000000002</v>
          </cell>
        </row>
        <row r="10">
          <cell r="A10">
            <v>8</v>
          </cell>
          <cell r="B10">
            <v>2148.67</v>
          </cell>
        </row>
        <row r="11">
          <cell r="A11">
            <v>9</v>
          </cell>
          <cell r="B11">
            <v>2148.0100000000002</v>
          </cell>
        </row>
        <row r="12">
          <cell r="A12">
            <v>10</v>
          </cell>
          <cell r="B12">
            <v>2143.1999999999998</v>
          </cell>
        </row>
        <row r="13">
          <cell r="A13">
            <v>11</v>
          </cell>
          <cell r="B13">
            <v>2142.39</v>
          </cell>
        </row>
        <row r="14">
          <cell r="A14">
            <v>12</v>
          </cell>
          <cell r="B14">
            <v>2141.66</v>
          </cell>
        </row>
        <row r="15">
          <cell r="A15">
            <v>13</v>
          </cell>
          <cell r="B15">
            <v>2140.38</v>
          </cell>
        </row>
        <row r="16">
          <cell r="A16">
            <v>14</v>
          </cell>
          <cell r="B16">
            <v>2138.3200000000002</v>
          </cell>
        </row>
        <row r="17">
          <cell r="A17">
            <v>15</v>
          </cell>
          <cell r="B17">
            <v>2152.58</v>
          </cell>
        </row>
        <row r="18">
          <cell r="A18">
            <v>19</v>
          </cell>
          <cell r="B18">
            <v>2148.67</v>
          </cell>
        </row>
        <row r="19">
          <cell r="A19">
            <v>20</v>
          </cell>
          <cell r="B19">
            <v>2138</v>
          </cell>
        </row>
        <row r="20">
          <cell r="A20">
            <v>21</v>
          </cell>
          <cell r="B20">
            <v>2138</v>
          </cell>
        </row>
        <row r="21">
          <cell r="A21">
            <v>22</v>
          </cell>
          <cell r="B21">
            <v>2137.4499999999998</v>
          </cell>
        </row>
        <row r="22">
          <cell r="A22">
            <v>23</v>
          </cell>
          <cell r="B22">
            <v>2137.4499999999998</v>
          </cell>
        </row>
        <row r="23">
          <cell r="A23">
            <v>24</v>
          </cell>
          <cell r="B23">
            <v>2138</v>
          </cell>
        </row>
        <row r="24">
          <cell r="A24">
            <v>25</v>
          </cell>
          <cell r="B24">
            <v>2138</v>
          </cell>
        </row>
        <row r="25">
          <cell r="A25">
            <v>26</v>
          </cell>
          <cell r="B25">
            <v>2137.84</v>
          </cell>
        </row>
        <row r="26">
          <cell r="A26">
            <v>27</v>
          </cell>
          <cell r="B26">
            <v>2140.54</v>
          </cell>
        </row>
        <row r="27">
          <cell r="A27">
            <v>28</v>
          </cell>
          <cell r="B27">
            <v>2124.0500000000002</v>
          </cell>
        </row>
        <row r="28">
          <cell r="A28">
            <v>29</v>
          </cell>
          <cell r="B28">
            <v>2124.0500000000002</v>
          </cell>
        </row>
        <row r="29">
          <cell r="A29">
            <v>30</v>
          </cell>
          <cell r="B29">
            <v>2112.92</v>
          </cell>
        </row>
        <row r="30">
          <cell r="A30">
            <v>31</v>
          </cell>
          <cell r="B30">
            <v>2112.92</v>
          </cell>
        </row>
        <row r="31">
          <cell r="A31">
            <v>32</v>
          </cell>
          <cell r="B31">
            <v>2137.84</v>
          </cell>
        </row>
        <row r="32">
          <cell r="A32">
            <v>34</v>
          </cell>
          <cell r="B32">
            <v>2131.44</v>
          </cell>
        </row>
        <row r="33">
          <cell r="A33">
            <v>38</v>
          </cell>
          <cell r="B33">
            <v>2105.1</v>
          </cell>
        </row>
        <row r="34">
          <cell r="A34">
            <v>39</v>
          </cell>
          <cell r="B34">
            <v>2105.1</v>
          </cell>
        </row>
        <row r="35">
          <cell r="A35">
            <v>40</v>
          </cell>
          <cell r="B35">
            <v>2113.23</v>
          </cell>
        </row>
        <row r="36">
          <cell r="A36">
            <v>41</v>
          </cell>
          <cell r="B36">
            <v>2113.23</v>
          </cell>
        </row>
        <row r="37">
          <cell r="A37">
            <v>42</v>
          </cell>
          <cell r="B37">
            <v>2110.75</v>
          </cell>
        </row>
        <row r="38">
          <cell r="A38">
            <v>6</v>
          </cell>
          <cell r="B38">
            <v>2124.0500000000002</v>
          </cell>
        </row>
        <row r="39">
          <cell r="A39">
            <v>16</v>
          </cell>
          <cell r="B39">
            <v>2102.4499999999998</v>
          </cell>
        </row>
        <row r="40">
          <cell r="A40">
            <v>17</v>
          </cell>
          <cell r="B40">
            <v>2102.67</v>
          </cell>
        </row>
        <row r="41">
          <cell r="A41">
            <v>18</v>
          </cell>
          <cell r="B41">
            <v>2102.67</v>
          </cell>
        </row>
        <row r="42">
          <cell r="A42">
            <v>33</v>
          </cell>
          <cell r="B42">
            <v>2094.37</v>
          </cell>
        </row>
        <row r="43">
          <cell r="A43">
            <v>35</v>
          </cell>
          <cell r="B43">
            <v>2092.58</v>
          </cell>
        </row>
        <row r="44">
          <cell r="A44">
            <v>36</v>
          </cell>
          <cell r="B44">
            <v>2097.64</v>
          </cell>
        </row>
        <row r="45">
          <cell r="A45">
            <v>37</v>
          </cell>
          <cell r="B45">
            <v>2097.64</v>
          </cell>
        </row>
        <row r="46">
          <cell r="A46">
            <v>43</v>
          </cell>
          <cell r="B46">
            <v>2099.5300000000002</v>
          </cell>
        </row>
        <row r="47">
          <cell r="A47">
            <v>44</v>
          </cell>
          <cell r="B47">
            <v>2108.91</v>
          </cell>
        </row>
        <row r="48">
          <cell r="A48">
            <v>45</v>
          </cell>
          <cell r="B48">
            <v>2106.69</v>
          </cell>
        </row>
        <row r="49">
          <cell r="A49">
            <v>46</v>
          </cell>
          <cell r="B49">
            <v>2106.1799999999998</v>
          </cell>
        </row>
        <row r="50">
          <cell r="A50">
            <v>47</v>
          </cell>
          <cell r="B50">
            <v>2108.9699999999998</v>
          </cell>
        </row>
        <row r="51">
          <cell r="A51">
            <v>48</v>
          </cell>
          <cell r="B51">
            <v>2112.3000000000002</v>
          </cell>
        </row>
        <row r="52">
          <cell r="A52">
            <v>49</v>
          </cell>
          <cell r="B52">
            <v>2111.59</v>
          </cell>
        </row>
        <row r="53">
          <cell r="A53">
            <v>50</v>
          </cell>
          <cell r="B53">
            <v>2116.2199999999998</v>
          </cell>
        </row>
        <row r="54">
          <cell r="A54">
            <v>52</v>
          </cell>
          <cell r="B54">
            <v>2110.12</v>
          </cell>
        </row>
        <row r="55">
          <cell r="A55">
            <v>53</v>
          </cell>
          <cell r="B55">
            <v>2107.12</v>
          </cell>
        </row>
        <row r="56">
          <cell r="A56">
            <v>54</v>
          </cell>
          <cell r="B56">
            <v>2104</v>
          </cell>
        </row>
        <row r="57">
          <cell r="A57">
            <v>55</v>
          </cell>
          <cell r="B57">
            <v>2115.98</v>
          </cell>
        </row>
        <row r="58">
          <cell r="A58">
            <v>56</v>
          </cell>
          <cell r="B58">
            <v>2107.33</v>
          </cell>
        </row>
        <row r="59">
          <cell r="A59">
            <v>57</v>
          </cell>
          <cell r="B59">
            <v>2115.83</v>
          </cell>
        </row>
        <row r="60">
          <cell r="A60">
            <v>58</v>
          </cell>
          <cell r="B60">
            <v>2115.8000000000002</v>
          </cell>
        </row>
        <row r="61">
          <cell r="A61">
            <v>59</v>
          </cell>
          <cell r="B61">
            <v>2115.8000000000002</v>
          </cell>
        </row>
        <row r="62">
          <cell r="A62">
            <v>60</v>
          </cell>
          <cell r="B62">
            <v>2116.12</v>
          </cell>
        </row>
        <row r="63">
          <cell r="A63">
            <v>62</v>
          </cell>
          <cell r="B63">
            <v>2115.91</v>
          </cell>
        </row>
        <row r="64">
          <cell r="A64">
            <v>63</v>
          </cell>
          <cell r="B64">
            <v>2114.91</v>
          </cell>
        </row>
        <row r="65">
          <cell r="A65">
            <v>64</v>
          </cell>
          <cell r="B65">
            <v>2120.44</v>
          </cell>
        </row>
        <row r="66">
          <cell r="A66">
            <v>65</v>
          </cell>
          <cell r="B66">
            <v>2120.44</v>
          </cell>
        </row>
        <row r="67">
          <cell r="A67">
            <v>66</v>
          </cell>
          <cell r="B67">
            <v>2120.4499999999998</v>
          </cell>
        </row>
        <row r="68">
          <cell r="A68">
            <v>67</v>
          </cell>
          <cell r="B68">
            <v>2120.4499999999998</v>
          </cell>
        </row>
        <row r="69">
          <cell r="A69">
            <v>68</v>
          </cell>
          <cell r="B69">
            <v>2117.04</v>
          </cell>
        </row>
        <row r="70">
          <cell r="A70">
            <v>69</v>
          </cell>
          <cell r="B70">
            <v>2127.9699999999998</v>
          </cell>
        </row>
        <row r="71">
          <cell r="A71">
            <v>71</v>
          </cell>
          <cell r="B71">
            <v>2114.86</v>
          </cell>
        </row>
        <row r="72">
          <cell r="A72">
            <v>72</v>
          </cell>
          <cell r="B72">
            <v>2116.35</v>
          </cell>
        </row>
        <row r="73">
          <cell r="A73">
            <v>73</v>
          </cell>
          <cell r="B73">
            <v>2106.84</v>
          </cell>
        </row>
        <row r="74">
          <cell r="A74">
            <v>74</v>
          </cell>
          <cell r="B74">
            <v>2107.7600000000002</v>
          </cell>
        </row>
        <row r="75">
          <cell r="A75">
            <v>76</v>
          </cell>
          <cell r="B75">
            <v>2106.84</v>
          </cell>
        </row>
        <row r="76">
          <cell r="A76">
            <v>78</v>
          </cell>
          <cell r="B76">
            <v>2107.37</v>
          </cell>
        </row>
        <row r="77">
          <cell r="A77">
            <v>79</v>
          </cell>
          <cell r="B77">
            <v>2105.4499999999998</v>
          </cell>
        </row>
        <row r="78">
          <cell r="A78">
            <v>80</v>
          </cell>
          <cell r="B78">
            <v>2105.4499999999998</v>
          </cell>
        </row>
        <row r="79">
          <cell r="A79">
            <v>81</v>
          </cell>
          <cell r="B79">
            <v>2153.1799999999998</v>
          </cell>
        </row>
        <row r="80">
          <cell r="A80">
            <v>82</v>
          </cell>
          <cell r="B80">
            <v>2138.9699999999998</v>
          </cell>
        </row>
        <row r="81">
          <cell r="A81">
            <v>83</v>
          </cell>
          <cell r="B81">
            <v>2143.92</v>
          </cell>
        </row>
        <row r="82">
          <cell r="A82">
            <v>84</v>
          </cell>
          <cell r="B82">
            <v>2124.69</v>
          </cell>
        </row>
        <row r="83">
          <cell r="A83">
            <v>85</v>
          </cell>
          <cell r="B83">
            <v>2125.11</v>
          </cell>
        </row>
        <row r="84">
          <cell r="A84">
            <v>86</v>
          </cell>
          <cell r="B84">
            <v>2123.1999999999998</v>
          </cell>
        </row>
        <row r="85">
          <cell r="A85">
            <v>87</v>
          </cell>
          <cell r="B85">
            <v>2123.1999999999998</v>
          </cell>
        </row>
        <row r="86">
          <cell r="A86">
            <v>88</v>
          </cell>
          <cell r="B86">
            <v>2121.44</v>
          </cell>
        </row>
        <row r="87">
          <cell r="A87">
            <v>89</v>
          </cell>
          <cell r="B87">
            <v>2107.29</v>
          </cell>
        </row>
        <row r="88">
          <cell r="A88">
            <v>90</v>
          </cell>
          <cell r="B88">
            <v>2107.14</v>
          </cell>
        </row>
        <row r="89">
          <cell r="A89">
            <v>91</v>
          </cell>
          <cell r="B89">
            <v>2102.5700000000002</v>
          </cell>
        </row>
        <row r="90">
          <cell r="A90">
            <v>92</v>
          </cell>
          <cell r="B90">
            <v>2102.5700000000002</v>
          </cell>
        </row>
        <row r="91">
          <cell r="A91">
            <v>93</v>
          </cell>
          <cell r="B91">
            <v>2094.11</v>
          </cell>
        </row>
        <row r="92">
          <cell r="A92">
            <v>94</v>
          </cell>
          <cell r="B92">
            <v>2094.11</v>
          </cell>
        </row>
        <row r="93">
          <cell r="A93">
            <v>95</v>
          </cell>
          <cell r="B93">
            <v>2100.98</v>
          </cell>
        </row>
        <row r="94">
          <cell r="A94">
            <v>97</v>
          </cell>
          <cell r="B94">
            <v>2100.29</v>
          </cell>
        </row>
        <row r="95">
          <cell r="A95">
            <v>98</v>
          </cell>
          <cell r="B95">
            <v>2094.2600000000002</v>
          </cell>
        </row>
        <row r="96">
          <cell r="A96">
            <v>99</v>
          </cell>
          <cell r="B96">
            <v>2089.6</v>
          </cell>
        </row>
        <row r="97">
          <cell r="A97">
            <v>100</v>
          </cell>
          <cell r="B97">
            <v>2114.5100000000002</v>
          </cell>
        </row>
        <row r="98">
          <cell r="A98">
            <v>102</v>
          </cell>
          <cell r="B98">
            <v>2107.9899999999998</v>
          </cell>
        </row>
        <row r="99">
          <cell r="A99">
            <v>103</v>
          </cell>
          <cell r="B99">
            <v>2107.5700000000002</v>
          </cell>
        </row>
        <row r="100">
          <cell r="A100">
            <v>104</v>
          </cell>
          <cell r="B100">
            <v>2107.4699999999998</v>
          </cell>
        </row>
        <row r="101">
          <cell r="A101">
            <v>106</v>
          </cell>
          <cell r="B101">
            <v>2095.4</v>
          </cell>
        </row>
        <row r="102">
          <cell r="A102">
            <v>107</v>
          </cell>
          <cell r="B102">
            <v>2095.1999999999998</v>
          </cell>
        </row>
        <row r="103">
          <cell r="A103">
            <v>108</v>
          </cell>
          <cell r="B103">
            <v>2091.1</v>
          </cell>
        </row>
        <row r="104">
          <cell r="A104">
            <v>109</v>
          </cell>
          <cell r="B104">
            <v>2091.1</v>
          </cell>
        </row>
        <row r="105">
          <cell r="A105">
            <v>110</v>
          </cell>
          <cell r="B105">
            <v>2085.02</v>
          </cell>
        </row>
        <row r="106">
          <cell r="A106">
            <v>111</v>
          </cell>
          <cell r="B106">
            <v>2106.81</v>
          </cell>
        </row>
        <row r="107">
          <cell r="A107">
            <v>112</v>
          </cell>
          <cell r="B107">
            <v>2106.7800000000002</v>
          </cell>
        </row>
        <row r="108">
          <cell r="A108">
            <v>113</v>
          </cell>
          <cell r="B108">
            <v>2106.81</v>
          </cell>
        </row>
        <row r="109">
          <cell r="A109">
            <v>114</v>
          </cell>
          <cell r="B109">
            <v>2106.7800000000002</v>
          </cell>
        </row>
        <row r="110">
          <cell r="A110">
            <v>115</v>
          </cell>
          <cell r="B110">
            <v>2110.23</v>
          </cell>
        </row>
        <row r="111">
          <cell r="A111">
            <v>116</v>
          </cell>
          <cell r="B111">
            <v>2092.23</v>
          </cell>
        </row>
        <row r="112">
          <cell r="A112">
            <v>117</v>
          </cell>
          <cell r="B112">
            <v>2092.23</v>
          </cell>
        </row>
        <row r="113">
          <cell r="A113">
            <v>118</v>
          </cell>
          <cell r="B113">
            <v>2090.33</v>
          </cell>
        </row>
        <row r="114">
          <cell r="A114">
            <v>119</v>
          </cell>
          <cell r="B114">
            <v>2090.33</v>
          </cell>
        </row>
        <row r="115">
          <cell r="A115">
            <v>120</v>
          </cell>
          <cell r="B115">
            <v>2090.85</v>
          </cell>
        </row>
        <row r="116">
          <cell r="A116">
            <v>121</v>
          </cell>
          <cell r="B116">
            <v>2086.33</v>
          </cell>
        </row>
        <row r="117">
          <cell r="A117">
            <v>122</v>
          </cell>
          <cell r="B117">
            <v>2086.33</v>
          </cell>
        </row>
        <row r="118">
          <cell r="A118">
            <v>123</v>
          </cell>
          <cell r="B118">
            <v>2068.84</v>
          </cell>
        </row>
        <row r="119">
          <cell r="A119">
            <v>124</v>
          </cell>
          <cell r="B119">
            <v>2051.52</v>
          </cell>
        </row>
        <row r="120">
          <cell r="A120">
            <v>125</v>
          </cell>
          <cell r="B120">
            <v>2051.52</v>
          </cell>
        </row>
        <row r="121">
          <cell r="A121">
            <v>126</v>
          </cell>
          <cell r="B121">
            <v>2085.89</v>
          </cell>
        </row>
        <row r="122">
          <cell r="A122">
            <v>127</v>
          </cell>
          <cell r="B122">
            <v>2089.41</v>
          </cell>
        </row>
        <row r="123">
          <cell r="A123">
            <v>128</v>
          </cell>
          <cell r="B123">
            <v>2088.7600000000002</v>
          </cell>
        </row>
        <row r="124">
          <cell r="A124">
            <v>129</v>
          </cell>
          <cell r="B124">
            <v>2084.7800000000002</v>
          </cell>
        </row>
        <row r="125">
          <cell r="A125">
            <v>131</v>
          </cell>
          <cell r="B125">
            <v>2090.04</v>
          </cell>
        </row>
        <row r="126">
          <cell r="A126">
            <v>132</v>
          </cell>
          <cell r="B126">
            <v>2089.34</v>
          </cell>
        </row>
        <row r="127">
          <cell r="A127">
            <v>133</v>
          </cell>
          <cell r="B127">
            <v>2091.15</v>
          </cell>
        </row>
        <row r="128">
          <cell r="A128">
            <v>134</v>
          </cell>
          <cell r="B128">
            <v>2091.15</v>
          </cell>
        </row>
        <row r="129">
          <cell r="A129">
            <v>136</v>
          </cell>
          <cell r="B129">
            <v>2069.61</v>
          </cell>
        </row>
        <row r="130">
          <cell r="A130">
            <v>137</v>
          </cell>
          <cell r="B130">
            <v>2080.23</v>
          </cell>
        </row>
        <row r="131">
          <cell r="A131">
            <v>138</v>
          </cell>
          <cell r="B131">
            <v>2079.92</v>
          </cell>
        </row>
        <row r="132">
          <cell r="A132">
            <v>139</v>
          </cell>
          <cell r="B132">
            <v>2080.23</v>
          </cell>
        </row>
        <row r="133">
          <cell r="A133">
            <v>140</v>
          </cell>
          <cell r="B133">
            <v>2107.33</v>
          </cell>
        </row>
        <row r="134">
          <cell r="A134">
            <v>141</v>
          </cell>
          <cell r="B134">
            <v>2110.23</v>
          </cell>
        </row>
        <row r="135">
          <cell r="A135">
            <v>142</v>
          </cell>
          <cell r="B135">
            <v>2108.64</v>
          </cell>
        </row>
        <row r="136">
          <cell r="A136">
            <v>143</v>
          </cell>
          <cell r="B136">
            <v>2108.64</v>
          </cell>
        </row>
        <row r="137">
          <cell r="A137">
            <v>144</v>
          </cell>
          <cell r="B137">
            <v>2074.35</v>
          </cell>
        </row>
        <row r="138">
          <cell r="A138">
            <v>146</v>
          </cell>
          <cell r="B138">
            <v>2115.83</v>
          </cell>
        </row>
        <row r="139">
          <cell r="A139">
            <v>147</v>
          </cell>
          <cell r="B139">
            <v>2116.12</v>
          </cell>
        </row>
        <row r="140">
          <cell r="A140">
            <v>148</v>
          </cell>
          <cell r="B140">
            <v>2115.91</v>
          </cell>
        </row>
        <row r="141">
          <cell r="A141">
            <v>149</v>
          </cell>
          <cell r="B141">
            <v>2107.7600000000002</v>
          </cell>
        </row>
        <row r="142">
          <cell r="A142">
            <v>150</v>
          </cell>
          <cell r="B142">
            <v>2107.37</v>
          </cell>
        </row>
        <row r="143">
          <cell r="A143">
            <v>151</v>
          </cell>
          <cell r="B143">
            <v>2100.98</v>
          </cell>
        </row>
        <row r="144">
          <cell r="A144">
            <v>152</v>
          </cell>
          <cell r="B144">
            <v>2100.29</v>
          </cell>
        </row>
        <row r="145">
          <cell r="A145">
            <v>153</v>
          </cell>
          <cell r="B145">
            <v>2107.9899999999998</v>
          </cell>
        </row>
        <row r="146">
          <cell r="A146">
            <v>154</v>
          </cell>
          <cell r="B146">
            <v>2107.4699999999998</v>
          </cell>
        </row>
        <row r="147">
          <cell r="A147">
            <v>155</v>
          </cell>
          <cell r="B147">
            <v>2107.5700000000002</v>
          </cell>
        </row>
        <row r="148">
          <cell r="A148">
            <v>156</v>
          </cell>
          <cell r="B148">
            <v>2089.34</v>
          </cell>
        </row>
        <row r="149">
          <cell r="A149">
            <v>157</v>
          </cell>
          <cell r="B149">
            <v>2090.04</v>
          </cell>
        </row>
        <row r="150">
          <cell r="A150">
            <v>158</v>
          </cell>
          <cell r="B150">
            <v>2095.1999999999998</v>
          </cell>
        </row>
        <row r="151">
          <cell r="A151">
            <v>159</v>
          </cell>
          <cell r="B151">
            <v>2095.4</v>
          </cell>
        </row>
        <row r="152">
          <cell r="A152">
            <v>7</v>
          </cell>
          <cell r="B152">
            <v>2091.27</v>
          </cell>
        </row>
        <row r="153">
          <cell r="A153">
            <v>70</v>
          </cell>
          <cell r="B153">
            <v>2100.19</v>
          </cell>
        </row>
        <row r="154">
          <cell r="A154" t="str">
            <v>Tq</v>
          </cell>
          <cell r="B154">
            <v>2190.11</v>
          </cell>
        </row>
      </sheetData>
      <sheetData sheetId="3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catoma"/>
      <sheetName val="Condución PVC"/>
      <sheetName val="Tanque"/>
      <sheetName val="PTO BOCA-COND"/>
      <sheetName val="PTO TANQ.DE ALM"/>
      <sheetName val="PTO REDES"/>
      <sheetName val="PTO REDES BA"/>
      <sheetName val="Inversión Acdto"/>
      <sheetName val="CANT OBRA "/>
      <sheetName val="APU "/>
      <sheetName val="Base de Diseño"/>
      <sheetName val="Hoja2"/>
      <sheetName val="VISC"/>
      <sheetName val="PTO REDES _x0002_A"/>
      <sheetName val="Condución_PVC"/>
      <sheetName val="PTO_BOCA-COND"/>
      <sheetName val="PTO_TANQ_DE_ALM"/>
      <sheetName val="PTO_REDES"/>
      <sheetName val="PTO_REDES_BA"/>
      <sheetName val="Inversión_Acdto"/>
      <sheetName val="CANT_OBRA_"/>
      <sheetName val="APU_"/>
      <sheetName val="Base_de_Dis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Name</v>
          </cell>
          <cell r="B1" t="str">
            <v>North</v>
          </cell>
          <cell r="C1" t="str">
            <v>East</v>
          </cell>
          <cell r="D1" t="str">
            <v>Zeta</v>
          </cell>
        </row>
        <row r="2">
          <cell r="A2" t="str">
            <v>E 1</v>
          </cell>
          <cell r="B2">
            <v>1198640</v>
          </cell>
          <cell r="C2">
            <v>1156060</v>
          </cell>
          <cell r="D2">
            <v>2550</v>
          </cell>
        </row>
        <row r="3">
          <cell r="A3" t="str">
            <v>E 2</v>
          </cell>
          <cell r="B3">
            <v>1198661.4314833826</v>
          </cell>
          <cell r="C3">
            <v>1156068.3521955032</v>
          </cell>
          <cell r="D3">
            <v>2545.1046240562905</v>
          </cell>
        </row>
        <row r="4">
          <cell r="A4" t="str">
            <v>E 3</v>
          </cell>
          <cell r="B4">
            <v>1198683.586271784</v>
          </cell>
          <cell r="C4">
            <v>1156071.7747893706</v>
          </cell>
          <cell r="D4">
            <v>2543.7430088693109</v>
          </cell>
        </row>
        <row r="5">
          <cell r="A5" t="str">
            <v>E 4</v>
          </cell>
          <cell r="B5">
            <v>1198698.1670580145</v>
          </cell>
          <cell r="C5">
            <v>1156081.3966551002</v>
          </cell>
          <cell r="D5">
            <v>2538.5431524070723</v>
          </cell>
        </row>
        <row r="6">
          <cell r="A6" t="str">
            <v>E 5</v>
          </cell>
          <cell r="B6">
            <v>1198736.3187798336</v>
          </cell>
          <cell r="C6">
            <v>1156098.3968606419</v>
          </cell>
          <cell r="D6">
            <v>2525.3241544755488</v>
          </cell>
        </row>
        <row r="7">
          <cell r="A7" t="str">
            <v>E 6</v>
          </cell>
          <cell r="B7">
            <v>1198797.1544322704</v>
          </cell>
          <cell r="C7">
            <v>1156159.0675707262</v>
          </cell>
          <cell r="D7">
            <v>2476.4892245824485</v>
          </cell>
        </row>
        <row r="8">
          <cell r="A8" t="str">
            <v>E 7</v>
          </cell>
          <cell r="B8">
            <v>1198870.1339611248</v>
          </cell>
          <cell r="C8">
            <v>1156211.0742659138</v>
          </cell>
          <cell r="D8">
            <v>2440.1465126943672</v>
          </cell>
        </row>
        <row r="9">
          <cell r="A9" t="str">
            <v>E 8</v>
          </cell>
          <cell r="B9">
            <v>1198912.005967923</v>
          </cell>
          <cell r="C9">
            <v>1156281.1683285895</v>
          </cell>
          <cell r="D9">
            <v>2396.6195408709491</v>
          </cell>
        </row>
        <row r="10">
          <cell r="A10" t="str">
            <v>E 9</v>
          </cell>
          <cell r="B10">
            <v>1198929.4387574408</v>
          </cell>
          <cell r="C10">
            <v>1156292.470221336</v>
          </cell>
          <cell r="D10">
            <v>2405.4598504983906</v>
          </cell>
        </row>
        <row r="11">
          <cell r="A11" t="str">
            <v>E 10</v>
          </cell>
          <cell r="B11">
            <v>1198959.5201276727</v>
          </cell>
          <cell r="C11">
            <v>1156292.0501788759</v>
          </cell>
          <cell r="D11">
            <v>2407.3290903378183</v>
          </cell>
        </row>
        <row r="12">
          <cell r="A12" t="str">
            <v>E 11</v>
          </cell>
          <cell r="B12">
            <v>1198969.6578653136</v>
          </cell>
          <cell r="C12">
            <v>1156296.5703879667</v>
          </cell>
          <cell r="D12">
            <v>2408.6289055529542</v>
          </cell>
        </row>
        <row r="13">
          <cell r="A13" t="str">
            <v>E 12</v>
          </cell>
          <cell r="B13">
            <v>1198997.1656322635</v>
          </cell>
          <cell r="C13">
            <v>1156318.0714770283</v>
          </cell>
          <cell r="D13">
            <v>2410.3657641319828</v>
          </cell>
        </row>
        <row r="14">
          <cell r="A14" t="str">
            <v>E 13</v>
          </cell>
          <cell r="B14">
            <v>1199014.6888316069</v>
          </cell>
          <cell r="C14">
            <v>1156366.7144359644</v>
          </cell>
          <cell r="D14">
            <v>2418.656790779115</v>
          </cell>
        </row>
        <row r="15">
          <cell r="A15" t="str">
            <v>E 14</v>
          </cell>
          <cell r="B15">
            <v>1199045.5391627883</v>
          </cell>
          <cell r="C15">
            <v>1156394.2185225531</v>
          </cell>
          <cell r="D15">
            <v>2413.3544141438406</v>
          </cell>
        </row>
        <row r="16">
          <cell r="A16" t="str">
            <v>E 15</v>
          </cell>
          <cell r="B16">
            <v>1199072.6851913074</v>
          </cell>
          <cell r="C16">
            <v>1156403.7376346891</v>
          </cell>
          <cell r="D16">
            <v>2412.374426449378</v>
          </cell>
        </row>
        <row r="17">
          <cell r="A17" t="str">
            <v>E 16</v>
          </cell>
          <cell r="B17">
            <v>1199109.1054662245</v>
          </cell>
          <cell r="C17">
            <v>1156404.662002966</v>
          </cell>
          <cell r="D17">
            <v>2410.2977053058694</v>
          </cell>
        </row>
        <row r="18">
          <cell r="A18" t="str">
            <v>E 17</v>
          </cell>
          <cell r="B18">
            <v>1199146.7301672616</v>
          </cell>
          <cell r="C18">
            <v>1156419.2380378852</v>
          </cell>
          <cell r="D18">
            <v>2414.0748706577365</v>
          </cell>
        </row>
        <row r="19">
          <cell r="A19" t="str">
            <v>E 18</v>
          </cell>
          <cell r="B19">
            <v>1199155.218049777</v>
          </cell>
          <cell r="C19">
            <v>1156421.6727897346</v>
          </cell>
          <cell r="D19">
            <v>2412.5079255404767</v>
          </cell>
        </row>
        <row r="20">
          <cell r="A20" t="str">
            <v>E 19</v>
          </cell>
          <cell r="B20">
            <v>1199169.9025881013</v>
          </cell>
          <cell r="C20">
            <v>1156446.3989092207</v>
          </cell>
          <cell r="D20">
            <v>2405.9085691368978</v>
          </cell>
        </row>
        <row r="21">
          <cell r="A21" t="str">
            <v>E 20</v>
          </cell>
          <cell r="B21">
            <v>1199298.650311891</v>
          </cell>
          <cell r="C21">
            <v>1156463.8730267235</v>
          </cell>
          <cell r="D21">
            <v>2408.9650377332209</v>
          </cell>
        </row>
        <row r="22">
          <cell r="A22" t="str">
            <v>E 21</v>
          </cell>
          <cell r="B22">
            <v>1199373.198706822</v>
          </cell>
          <cell r="C22">
            <v>1156498.8760566739</v>
          </cell>
          <cell r="D22">
            <v>2412.3997980423665</v>
          </cell>
        </row>
        <row r="23">
          <cell r="A23" t="str">
            <v>E 22</v>
          </cell>
          <cell r="B23">
            <v>1199441.4786268498</v>
          </cell>
          <cell r="C23">
            <v>1156545.3187344507</v>
          </cell>
          <cell r="D23">
            <v>2436.802798203616</v>
          </cell>
        </row>
        <row r="24">
          <cell r="A24" t="str">
            <v>E 23</v>
          </cell>
          <cell r="B24">
            <v>1199521.2996775832</v>
          </cell>
          <cell r="C24">
            <v>1156548.5618900547</v>
          </cell>
          <cell r="D24">
            <v>2464.4118288048576</v>
          </cell>
        </row>
        <row r="25">
          <cell r="A25" t="str">
            <v>E 24</v>
          </cell>
          <cell r="B25">
            <v>1199572.2389211939</v>
          </cell>
          <cell r="C25">
            <v>1156571.0494265996</v>
          </cell>
          <cell r="D25">
            <v>2473.0790380116791</v>
          </cell>
        </row>
        <row r="26">
          <cell r="A26" t="str">
            <v>E 25</v>
          </cell>
          <cell r="B26">
            <v>1199603.4357596841</v>
          </cell>
          <cell r="C26">
            <v>1156603.7219986247</v>
          </cell>
          <cell r="D26">
            <v>2477.979364855566</v>
          </cell>
        </row>
        <row r="27">
          <cell r="A27" t="str">
            <v>E 26</v>
          </cell>
          <cell r="B27">
            <v>1199701.4847613908</v>
          </cell>
          <cell r="C27">
            <v>1156655.3262834204</v>
          </cell>
          <cell r="D27">
            <v>2489.5731431741115</v>
          </cell>
        </row>
        <row r="28">
          <cell r="A28" t="str">
            <v>E 27</v>
          </cell>
          <cell r="B28">
            <v>1199788.6923681123</v>
          </cell>
          <cell r="C28">
            <v>1156699.5267066755</v>
          </cell>
          <cell r="D28">
            <v>2498.0566500024424</v>
          </cell>
        </row>
        <row r="29">
          <cell r="A29" t="str">
            <v>E 28</v>
          </cell>
          <cell r="B29">
            <v>1199956.8116079145</v>
          </cell>
          <cell r="C29">
            <v>1156733.4509385289</v>
          </cell>
          <cell r="D29">
            <v>2526.1746814342487</v>
          </cell>
        </row>
        <row r="30">
          <cell r="A30" t="str">
            <v>E29</v>
          </cell>
          <cell r="B30">
            <v>1199980.2646430244</v>
          </cell>
          <cell r="C30">
            <v>1156722.4720818489</v>
          </cell>
          <cell r="D30">
            <v>2526.5137019595463</v>
          </cell>
        </row>
        <row r="31">
          <cell r="A31" t="str">
            <v>E 30</v>
          </cell>
          <cell r="B31">
            <v>1200044.6801509394</v>
          </cell>
          <cell r="C31">
            <v>1156678.4964718393</v>
          </cell>
          <cell r="D31">
            <v>2527.1414319375754</v>
          </cell>
        </row>
        <row r="32">
          <cell r="A32" t="str">
            <v>E 31</v>
          </cell>
          <cell r="B32">
            <v>1200136.8110802278</v>
          </cell>
          <cell r="C32">
            <v>1156607.2182229683</v>
          </cell>
          <cell r="D32">
            <v>2528.4743495898706</v>
          </cell>
        </row>
        <row r="33">
          <cell r="A33" t="str">
            <v>E 32</v>
          </cell>
          <cell r="B33">
            <v>1200162.5207158499</v>
          </cell>
          <cell r="C33">
            <v>1156596.6185593507</v>
          </cell>
          <cell r="D33">
            <v>2529.543450072958</v>
          </cell>
        </row>
        <row r="34">
          <cell r="A34" t="str">
            <v>E 33</v>
          </cell>
          <cell r="B34">
            <v>1200175.6344881034</v>
          </cell>
          <cell r="C34">
            <v>1156604.8501298656</v>
          </cell>
          <cell r="D34">
            <v>2529.0333000633195</v>
          </cell>
        </row>
        <row r="35">
          <cell r="A35" t="str">
            <v>E 34</v>
          </cell>
          <cell r="B35">
            <v>1200185.7576149923</v>
          </cell>
          <cell r="C35">
            <v>1156626.4035404285</v>
          </cell>
          <cell r="D35">
            <v>2527.5858055742556</v>
          </cell>
        </row>
        <row r="36">
          <cell r="A36" t="str">
            <v>E 35</v>
          </cell>
          <cell r="B36">
            <v>1200196.636358859</v>
          </cell>
          <cell r="C36">
            <v>1156658.1777511265</v>
          </cell>
          <cell r="D36">
            <v>2522.9993702856968</v>
          </cell>
        </row>
        <row r="37">
          <cell r="A37" t="str">
            <v>E 36</v>
          </cell>
          <cell r="B37">
            <v>1200214.8943246687</v>
          </cell>
          <cell r="C37">
            <v>1156670.5470704213</v>
          </cell>
          <cell r="D37">
            <v>2524.4619796295628</v>
          </cell>
        </row>
        <row r="38">
          <cell r="A38" t="str">
            <v>E 37</v>
          </cell>
          <cell r="B38">
            <v>1200227.4525368223</v>
          </cell>
          <cell r="C38">
            <v>1156676.5126103323</v>
          </cell>
          <cell r="D38">
            <v>2526.515243746564</v>
          </cell>
        </row>
        <row r="39">
          <cell r="A39" t="str">
            <v>E 38</v>
          </cell>
          <cell r="B39">
            <v>1200245.0926652306</v>
          </cell>
          <cell r="C39">
            <v>1156686.3057915287</v>
          </cell>
          <cell r="D39">
            <v>2525.8224102553554</v>
          </cell>
        </row>
        <row r="40">
          <cell r="A40" t="str">
            <v>E 39</v>
          </cell>
          <cell r="B40">
            <v>1200263.0483829228</v>
          </cell>
          <cell r="C40">
            <v>1156709.0382745424</v>
          </cell>
          <cell r="D40">
            <v>2524.8665308469367</v>
          </cell>
        </row>
        <row r="41">
          <cell r="A41" t="str">
            <v>E 41</v>
          </cell>
          <cell r="B41">
            <v>1200410.2710751474</v>
          </cell>
          <cell r="C41">
            <v>1156789.9855081504</v>
          </cell>
          <cell r="D41">
            <v>2520.745140985654</v>
          </cell>
        </row>
        <row r="42">
          <cell r="A42" t="str">
            <v>E 42</v>
          </cell>
          <cell r="B42">
            <v>1200427.8152201665</v>
          </cell>
          <cell r="C42">
            <v>1156804.1999423217</v>
          </cell>
          <cell r="D42">
            <v>2522.3970014328224</v>
          </cell>
        </row>
        <row r="43">
          <cell r="A43" t="str">
            <v>E 43</v>
          </cell>
          <cell r="B43">
            <v>1200443.419138185</v>
          </cell>
          <cell r="C43">
            <v>1156826.4880962861</v>
          </cell>
          <cell r="D43">
            <v>2523.4740919172491</v>
          </cell>
        </row>
        <row r="44">
          <cell r="A44" t="str">
            <v>E 44</v>
          </cell>
          <cell r="B44">
            <v>1200460.2974662515</v>
          </cell>
          <cell r="C44">
            <v>1156842.8395745573</v>
          </cell>
          <cell r="D44">
            <v>2523.4495967104467</v>
          </cell>
        </row>
        <row r="45">
          <cell r="A45" t="str">
            <v>E 45</v>
          </cell>
          <cell r="B45">
            <v>1200468.2695589254</v>
          </cell>
          <cell r="C45">
            <v>1156856.8799684118</v>
          </cell>
          <cell r="D45">
            <v>2521.032104719337</v>
          </cell>
        </row>
        <row r="46">
          <cell r="A46" t="str">
            <v>E 46</v>
          </cell>
          <cell r="B46">
            <v>1200476.6167207242</v>
          </cell>
          <cell r="C46">
            <v>1156874.3627035725</v>
          </cell>
          <cell r="D46">
            <v>2525.1188178440757</v>
          </cell>
        </row>
        <row r="47">
          <cell r="A47" t="str">
            <v>E 47</v>
          </cell>
          <cell r="B47">
            <v>1200485.5136852486</v>
          </cell>
          <cell r="C47">
            <v>1156888.2938358786</v>
          </cell>
          <cell r="D47">
            <v>2522.2913882734438</v>
          </cell>
        </row>
        <row r="48">
          <cell r="A48" t="str">
            <v>E 48</v>
          </cell>
          <cell r="B48">
            <v>1200495.2845766561</v>
          </cell>
          <cell r="C48">
            <v>1156919.8395358517</v>
          </cell>
          <cell r="D48">
            <v>2530.6070980262871</v>
          </cell>
        </row>
        <row r="49">
          <cell r="A49" t="str">
            <v>E 49</v>
          </cell>
          <cell r="B49">
            <v>1200494.4885837378</v>
          </cell>
          <cell r="C49">
            <v>1156929.4927303381</v>
          </cell>
          <cell r="D49">
            <v>2530.9761702945561</v>
          </cell>
        </row>
        <row r="50">
          <cell r="A50" t="str">
            <v>E 50</v>
          </cell>
          <cell r="B50">
            <v>1200513.6383498514</v>
          </cell>
          <cell r="C50">
            <v>1156948.3275848073</v>
          </cell>
          <cell r="D50">
            <v>2532.9196575334759</v>
          </cell>
        </row>
        <row r="51">
          <cell r="A51" t="str">
            <v>E 51</v>
          </cell>
          <cell r="B51">
            <v>1200527.8018260011</v>
          </cell>
          <cell r="C51">
            <v>1156951.6575679844</v>
          </cell>
          <cell r="D51">
            <v>2532.8501755128191</v>
          </cell>
        </row>
        <row r="52">
          <cell r="A52" t="str">
            <v>E 52</v>
          </cell>
          <cell r="B52">
            <v>1200555.8606089833</v>
          </cell>
          <cell r="C52">
            <v>1156965.6293315708</v>
          </cell>
          <cell r="D52">
            <v>2539.633655583702</v>
          </cell>
        </row>
        <row r="53">
          <cell r="A53" t="str">
            <v>E 53</v>
          </cell>
          <cell r="B53">
            <v>1200588.968307907</v>
          </cell>
          <cell r="C53">
            <v>1156968.3383526683</v>
          </cell>
          <cell r="D53">
            <v>2536.052654585189</v>
          </cell>
        </row>
        <row r="54">
          <cell r="A54" t="str">
            <v>E 54</v>
          </cell>
          <cell r="B54">
            <v>1200636.4165721599</v>
          </cell>
          <cell r="C54">
            <v>1156935.6796077611</v>
          </cell>
          <cell r="D54">
            <v>2524.0563747214169</v>
          </cell>
        </row>
        <row r="55">
          <cell r="A55" t="str">
            <v>E 56</v>
          </cell>
          <cell r="B55">
            <v>1200693.9773621943</v>
          </cell>
          <cell r="C55">
            <v>1156907.2694783767</v>
          </cell>
          <cell r="D55">
            <v>2519.9643090939949</v>
          </cell>
        </row>
        <row r="56">
          <cell r="A56" t="str">
            <v>E 57</v>
          </cell>
          <cell r="B56">
            <v>1200828.4679483431</v>
          </cell>
          <cell r="C56">
            <v>1156873.6610171979</v>
          </cell>
          <cell r="D56">
            <v>2512.7569087757802</v>
          </cell>
        </row>
        <row r="57">
          <cell r="A57" t="str">
            <v>E 58</v>
          </cell>
          <cell r="B57">
            <v>1200910.4893043702</v>
          </cell>
          <cell r="C57">
            <v>1156924.935768188</v>
          </cell>
          <cell r="D57">
            <v>2514.1640308735709</v>
          </cell>
        </row>
        <row r="58">
          <cell r="A58" t="str">
            <v>E 59</v>
          </cell>
          <cell r="B58">
            <v>1201009.0339333627</v>
          </cell>
          <cell r="C58">
            <v>1156969.0765534306</v>
          </cell>
          <cell r="D58">
            <v>2515.6719463501986</v>
          </cell>
        </row>
        <row r="59">
          <cell r="A59" t="str">
            <v>E 60</v>
          </cell>
          <cell r="B59">
            <v>1201158.8053361846</v>
          </cell>
          <cell r="C59">
            <v>1156997.7109470337</v>
          </cell>
          <cell r="D59">
            <v>2514.1149215443006</v>
          </cell>
        </row>
        <row r="60">
          <cell r="A60" t="str">
            <v>E 61</v>
          </cell>
          <cell r="B60">
            <v>1201236.5577927362</v>
          </cell>
          <cell r="C60">
            <v>1156974.4457112809</v>
          </cell>
          <cell r="D60">
            <v>2515.4459357619758</v>
          </cell>
        </row>
        <row r="61">
          <cell r="A61" t="str">
            <v>TANQUE</v>
          </cell>
          <cell r="B61">
            <v>1201223.0777387635</v>
          </cell>
          <cell r="C61">
            <v>1156997.6346046545</v>
          </cell>
          <cell r="D61">
            <v>2515.4459357619758</v>
          </cell>
        </row>
        <row r="62">
          <cell r="A62" t="str">
            <v>E 63</v>
          </cell>
          <cell r="B62">
            <v>1201329.7340078545</v>
          </cell>
          <cell r="C62">
            <v>1157002.9621789558</v>
          </cell>
          <cell r="D62">
            <v>2499.4530312399193</v>
          </cell>
        </row>
        <row r="63">
          <cell r="A63" t="str">
            <v>E 64</v>
          </cell>
          <cell r="B63">
            <v>1201410.1940114372</v>
          </cell>
          <cell r="C63">
            <v>1157056.6110600331</v>
          </cell>
          <cell r="D63">
            <v>2494.1111248591005</v>
          </cell>
        </row>
        <row r="64">
          <cell r="A64" t="str">
            <v>E 65</v>
          </cell>
          <cell r="B64">
            <v>1201456.7728091641</v>
          </cell>
          <cell r="C64">
            <v>1157077.2427571008</v>
          </cell>
          <cell r="D64">
            <v>2495.8069813297693</v>
          </cell>
        </row>
        <row r="65">
          <cell r="A65" t="str">
            <v>E 66</v>
          </cell>
          <cell r="B65">
            <v>1201524.1942204738</v>
          </cell>
          <cell r="C65">
            <v>1157073.8030849809</v>
          </cell>
          <cell r="D65">
            <v>2485.6643794112151</v>
          </cell>
        </row>
        <row r="66">
          <cell r="A66" t="str">
            <v>E 67</v>
          </cell>
          <cell r="B66">
            <v>1201624.6767403781</v>
          </cell>
          <cell r="C66">
            <v>1157090.9889045537</v>
          </cell>
          <cell r="D66">
            <v>2471.0331145625109</v>
          </cell>
        </row>
        <row r="67">
          <cell r="A67" t="str">
            <v>E 68</v>
          </cell>
          <cell r="B67">
            <v>1201740.8944677503</v>
          </cell>
          <cell r="C67">
            <v>1157104.4260477917</v>
          </cell>
          <cell r="D67">
            <v>2455.5748598036562</v>
          </cell>
        </row>
        <row r="68">
          <cell r="A68" t="str">
            <v>E 69</v>
          </cell>
          <cell r="B68">
            <v>1201767.9082942279</v>
          </cell>
          <cell r="C68">
            <v>1157084.5400441966</v>
          </cell>
          <cell r="D68">
            <v>2449.2413625378786</v>
          </cell>
        </row>
        <row r="69">
          <cell r="A69" t="str">
            <v>E 70</v>
          </cell>
          <cell r="B69">
            <v>1201801.3983906147</v>
          </cell>
          <cell r="C69">
            <v>1157064.4701631886</v>
          </cell>
          <cell r="D69">
            <v>2450.7290662171895</v>
          </cell>
        </row>
        <row r="70">
          <cell r="A70" t="str">
            <v>E 71</v>
          </cell>
          <cell r="B70">
            <v>1201844.8558655567</v>
          </cell>
          <cell r="C70">
            <v>1157068.5653501705</v>
          </cell>
          <cell r="D70">
            <v>2448.6374382848117</v>
          </cell>
        </row>
        <row r="71">
          <cell r="A71" t="str">
            <v>E 72</v>
          </cell>
          <cell r="B71">
            <v>1201883.660074306</v>
          </cell>
          <cell r="C71">
            <v>1157059.8402101472</v>
          </cell>
          <cell r="D71">
            <v>2444.4945160042294</v>
          </cell>
        </row>
        <row r="72">
          <cell r="A72" t="str">
            <v>E 73</v>
          </cell>
          <cell r="B72">
            <v>1202017.8484438281</v>
          </cell>
          <cell r="C72">
            <v>1157027.9613910771</v>
          </cell>
          <cell r="D72">
            <v>2441.2365798892761</v>
          </cell>
        </row>
        <row r="73">
          <cell r="A73" t="str">
            <v>E 74</v>
          </cell>
          <cell r="B73">
            <v>1202118.2784571757</v>
          </cell>
          <cell r="C73">
            <v>1157017.5288250018</v>
          </cell>
          <cell r="D73">
            <v>2426.7781364565503</v>
          </cell>
        </row>
        <row r="74">
          <cell r="A74" t="str">
            <v>E 75</v>
          </cell>
          <cell r="B74">
            <v>1202258.4071790825</v>
          </cell>
          <cell r="C74">
            <v>1156925.9378520846</v>
          </cell>
          <cell r="D74">
            <v>2410.3681708084036</v>
          </cell>
        </row>
        <row r="75">
          <cell r="A75" t="str">
            <v>E 76</v>
          </cell>
          <cell r="B75">
            <v>1202323.5447882202</v>
          </cell>
          <cell r="C75">
            <v>1156842.8871709555</v>
          </cell>
          <cell r="D75">
            <v>2394.0941138854596</v>
          </cell>
        </row>
        <row r="76">
          <cell r="A76" t="str">
            <v>E 77</v>
          </cell>
          <cell r="B76">
            <v>1202412.7836709954</v>
          </cell>
          <cell r="C76">
            <v>1156756.1692606518</v>
          </cell>
          <cell r="D76">
            <v>2391.2061802686144</v>
          </cell>
        </row>
        <row r="77">
          <cell r="A77" t="str">
            <v>E 78</v>
          </cell>
          <cell r="B77">
            <v>1202439.1360077332</v>
          </cell>
          <cell r="C77">
            <v>1156723.8421072371</v>
          </cell>
          <cell r="D77">
            <v>2385.4015255408476</v>
          </cell>
        </row>
        <row r="78">
          <cell r="A78" t="str">
            <v>E 79</v>
          </cell>
          <cell r="B78">
            <v>1202561.419794491</v>
          </cell>
          <cell r="C78">
            <v>1156615.9553988799</v>
          </cell>
          <cell r="D78">
            <v>2348.5846277771839</v>
          </cell>
        </row>
        <row r="79">
          <cell r="A79" t="str">
            <v>E80A</v>
          </cell>
          <cell r="B79">
            <v>1202619.8500000001</v>
          </cell>
          <cell r="C79">
            <v>1156534.6229999999</v>
          </cell>
          <cell r="D79">
            <v>2317.4856465617436</v>
          </cell>
        </row>
        <row r="80">
          <cell r="A80" t="str">
            <v>E127</v>
          </cell>
          <cell r="B80">
            <v>1202652.0113594693</v>
          </cell>
          <cell r="C80">
            <v>1156436.2368778361</v>
          </cell>
          <cell r="D80">
            <v>2304.5038364206489</v>
          </cell>
        </row>
        <row r="81">
          <cell r="A81" t="str">
            <v>E128</v>
          </cell>
          <cell r="B81">
            <v>1202651.7579246738</v>
          </cell>
          <cell r="C81">
            <v>1156405.6395445704</v>
          </cell>
          <cell r="D81">
            <v>2299.948682216856</v>
          </cell>
        </row>
        <row r="82">
          <cell r="A82" t="str">
            <v>E 81</v>
          </cell>
          <cell r="B82">
            <v>1202660.3728691745</v>
          </cell>
          <cell r="C82">
            <v>1156382.2248110771</v>
          </cell>
          <cell r="D82">
            <v>2298.3571462635655</v>
          </cell>
        </row>
        <row r="83">
          <cell r="A83" t="str">
            <v>E129</v>
          </cell>
          <cell r="B83">
            <v>1202682.5453559035</v>
          </cell>
          <cell r="C83">
            <v>1156346.1133751874</v>
          </cell>
          <cell r="D83">
            <v>2289.5045121793346</v>
          </cell>
        </row>
        <row r="84">
          <cell r="A84" t="str">
            <v>E130</v>
          </cell>
          <cell r="B84">
            <v>1202692.9902001237</v>
          </cell>
          <cell r="C84">
            <v>1156290.5403181058</v>
          </cell>
          <cell r="D84">
            <v>2274.0640717290662</v>
          </cell>
        </row>
        <row r="85">
          <cell r="A85" t="str">
            <v>E132</v>
          </cell>
          <cell r="B85">
            <v>1202714.5075197327</v>
          </cell>
          <cell r="C85">
            <v>1156215.6154882633</v>
          </cell>
          <cell r="D85">
            <v>2261.493430221587</v>
          </cell>
        </row>
        <row r="86">
          <cell r="A86" t="str">
            <v>E133</v>
          </cell>
          <cell r="B86">
            <v>1202762.5919691478</v>
          </cell>
          <cell r="C86">
            <v>1156146.0104082164</v>
          </cell>
          <cell r="D86">
            <v>2250.9637334111858</v>
          </cell>
        </row>
        <row r="87">
          <cell r="A87" t="str">
            <v>E134</v>
          </cell>
          <cell r="B87">
            <v>1202746.6763642642</v>
          </cell>
          <cell r="C87">
            <v>1156115.554587173</v>
          </cell>
          <cell r="D87">
            <v>2246.7461162573441</v>
          </cell>
        </row>
        <row r="88">
          <cell r="A88" t="str">
            <v>E135</v>
          </cell>
          <cell r="B88">
            <v>1202717.3957928275</v>
          </cell>
          <cell r="C88">
            <v>1156100.2693209024</v>
          </cell>
          <cell r="D88">
            <v>2245.3879312571803</v>
          </cell>
        </row>
        <row r="89">
          <cell r="A89" t="str">
            <v>E136</v>
          </cell>
          <cell r="B89">
            <v>1202659.2287504165</v>
          </cell>
          <cell r="C89">
            <v>1156054.4602618862</v>
          </cell>
          <cell r="D89">
            <v>2233.4576224904363</v>
          </cell>
        </row>
        <row r="90">
          <cell r="A90" t="str">
            <v>E137</v>
          </cell>
          <cell r="B90">
            <v>1202636.0846501845</v>
          </cell>
          <cell r="C90">
            <v>1156034.8870973312</v>
          </cell>
          <cell r="D90">
            <v>2233.0910943831077</v>
          </cell>
        </row>
        <row r="91">
          <cell r="A91" t="str">
            <v>E138</v>
          </cell>
          <cell r="B91">
            <v>1202588.0716337475</v>
          </cell>
          <cell r="C91">
            <v>1156019.8439053283</v>
          </cell>
          <cell r="D91">
            <v>2228.8689421967406</v>
          </cell>
        </row>
        <row r="92">
          <cell r="A92" t="str">
            <v>E139</v>
          </cell>
          <cell r="B92">
            <v>1202521.840837135</v>
          </cell>
          <cell r="C92">
            <v>1156025.6832849195</v>
          </cell>
          <cell r="D92">
            <v>2216.3543644555903</v>
          </cell>
        </row>
        <row r="93">
          <cell r="A93" t="str">
            <v>E140</v>
          </cell>
          <cell r="B93">
            <v>1202496.0903670695</v>
          </cell>
          <cell r="C93">
            <v>1156055.3485713762</v>
          </cell>
          <cell r="D93">
            <v>2210.7524898742217</v>
          </cell>
        </row>
        <row r="95">
          <cell r="A95">
            <v>86</v>
          </cell>
          <cell r="B95">
            <v>1201455.0879299478</v>
          </cell>
          <cell r="C95">
            <v>1157036.6709356536</v>
          </cell>
          <cell r="D95">
            <v>2496.7982274880205</v>
          </cell>
        </row>
        <row r="96">
          <cell r="A96">
            <v>87</v>
          </cell>
          <cell r="B96">
            <v>1201523.1753915499</v>
          </cell>
          <cell r="C96">
            <v>1157064.8609382799</v>
          </cell>
          <cell r="D96">
            <v>2485.6643794112151</v>
          </cell>
        </row>
        <row r="97">
          <cell r="A97">
            <v>88</v>
          </cell>
          <cell r="B97">
            <v>1201537.936856657</v>
          </cell>
          <cell r="C97">
            <v>1157066.1330742217</v>
          </cell>
          <cell r="D97">
            <v>2483.6174969903886</v>
          </cell>
        </row>
        <row r="98">
          <cell r="A98">
            <v>203</v>
          </cell>
          <cell r="B98">
            <v>1201685.6526446501</v>
          </cell>
          <cell r="C98">
            <v>1157211.9267090939</v>
          </cell>
          <cell r="D98">
            <v>2285.0005209954352</v>
          </cell>
        </row>
        <row r="99">
          <cell r="A99">
            <v>210</v>
          </cell>
          <cell r="B99">
            <v>1201731.9890232733</v>
          </cell>
          <cell r="C99">
            <v>1156919.782756869</v>
          </cell>
          <cell r="D99">
            <v>2299.6747515096022</v>
          </cell>
        </row>
        <row r="100">
          <cell r="A100">
            <v>209</v>
          </cell>
          <cell r="B100">
            <v>1201732.1412336736</v>
          </cell>
          <cell r="C100">
            <v>1156891.6409350443</v>
          </cell>
          <cell r="D100">
            <v>2299.5581673037705</v>
          </cell>
        </row>
        <row r="101">
          <cell r="A101">
            <v>211</v>
          </cell>
          <cell r="B101">
            <v>1201696.8220173253</v>
          </cell>
          <cell r="C101">
            <v>1156883.2854818371</v>
          </cell>
          <cell r="D101">
            <v>2300.9440968076619</v>
          </cell>
        </row>
        <row r="102">
          <cell r="A102">
            <v>212</v>
          </cell>
          <cell r="B102">
            <v>1201644.879379109</v>
          </cell>
          <cell r="C102">
            <v>1156797.1207006231</v>
          </cell>
          <cell r="D102">
            <v>2324.635327445556</v>
          </cell>
        </row>
        <row r="103">
          <cell r="A103">
            <v>208</v>
          </cell>
          <cell r="B103">
            <v>1201768.6759431229</v>
          </cell>
          <cell r="C103">
            <v>1156905.4145019932</v>
          </cell>
          <cell r="D103">
            <v>2293.8486182029364</v>
          </cell>
        </row>
        <row r="104">
          <cell r="A104">
            <v>207</v>
          </cell>
          <cell r="B104">
            <v>1201775.5443879138</v>
          </cell>
          <cell r="C104">
            <v>1156872.0317861168</v>
          </cell>
          <cell r="D104">
            <v>2286.3429947724708</v>
          </cell>
        </row>
        <row r="105">
          <cell r="A105">
            <v>206</v>
          </cell>
          <cell r="B105">
            <v>1201813.3719176103</v>
          </cell>
          <cell r="C105">
            <v>1156899.1934615038</v>
          </cell>
          <cell r="D105">
            <v>2278.5404555024388</v>
          </cell>
        </row>
        <row r="106">
          <cell r="A106">
            <v>204</v>
          </cell>
          <cell r="B106">
            <v>1201941.9871835229</v>
          </cell>
          <cell r="C106">
            <v>1156865.0948092754</v>
          </cell>
          <cell r="D106">
            <v>2276.1961727152543</v>
          </cell>
        </row>
        <row r="107">
          <cell r="A107">
            <v>213</v>
          </cell>
          <cell r="B107">
            <v>1201869.8376666289</v>
          </cell>
          <cell r="C107">
            <v>1157106.049477889</v>
          </cell>
          <cell r="D107">
            <v>2275.5070727189368</v>
          </cell>
        </row>
        <row r="108">
          <cell r="A108">
            <v>98</v>
          </cell>
          <cell r="B108">
            <v>1201880.301002478</v>
          </cell>
          <cell r="C108">
            <v>1157164.7829104403</v>
          </cell>
          <cell r="D108">
            <v>2443.8836542119552</v>
          </cell>
        </row>
        <row r="109">
          <cell r="A109">
            <v>97</v>
          </cell>
          <cell r="B109">
            <v>1201926.219174315</v>
          </cell>
          <cell r="C109">
            <v>1157138.7160612997</v>
          </cell>
          <cell r="D109">
            <v>2438.6866082614633</v>
          </cell>
        </row>
        <row r="110">
          <cell r="A110">
            <v>102</v>
          </cell>
          <cell r="B110">
            <v>1202012.7157914918</v>
          </cell>
          <cell r="C110">
            <v>1157043.1106470148</v>
          </cell>
          <cell r="D110">
            <v>2441.5158183922726</v>
          </cell>
        </row>
        <row r="111">
          <cell r="A111">
            <v>111</v>
          </cell>
          <cell r="B111">
            <v>1202122.6511351035</v>
          </cell>
          <cell r="C111">
            <v>1157003.589803281</v>
          </cell>
          <cell r="D111">
            <v>2422.0601476578627</v>
          </cell>
        </row>
        <row r="112">
          <cell r="A112">
            <v>110</v>
          </cell>
          <cell r="B112">
            <v>1202099.8613786928</v>
          </cell>
          <cell r="C112">
            <v>1156952.8751686553</v>
          </cell>
          <cell r="D112">
            <v>2412.8423350354415</v>
          </cell>
        </row>
        <row r="113">
          <cell r="A113">
            <v>198</v>
          </cell>
          <cell r="B113">
            <v>1202127.5307931774</v>
          </cell>
          <cell r="C113">
            <v>1156989.4638352133</v>
          </cell>
          <cell r="D113">
            <v>2446.9349488347002</v>
          </cell>
        </row>
        <row r="114">
          <cell r="A114">
            <v>103</v>
          </cell>
          <cell r="B114">
            <v>1202046.1714988863</v>
          </cell>
          <cell r="C114">
            <v>1156927.3113119854</v>
          </cell>
          <cell r="D114">
            <v>2416.7726468244286</v>
          </cell>
        </row>
        <row r="115">
          <cell r="A115" t="str">
            <v>E 85</v>
          </cell>
          <cell r="B115">
            <v>1202129.6661161201</v>
          </cell>
          <cell r="C115">
            <v>1156773.5679469011</v>
          </cell>
          <cell r="D115">
            <v>2290.6997682413576</v>
          </cell>
        </row>
        <row r="116">
          <cell r="A116">
            <v>196</v>
          </cell>
          <cell r="B116">
            <v>1202131.5636169766</v>
          </cell>
          <cell r="C116">
            <v>1156756.7835835852</v>
          </cell>
          <cell r="D116">
            <v>2288.7802270003872</v>
          </cell>
        </row>
        <row r="117">
          <cell r="A117">
            <v>175</v>
          </cell>
          <cell r="B117">
            <v>1202163.2689256617</v>
          </cell>
          <cell r="C117">
            <v>1156656.2602897964</v>
          </cell>
          <cell r="D117">
            <v>2314.315745111292</v>
          </cell>
        </row>
        <row r="118">
          <cell r="A118">
            <v>174</v>
          </cell>
          <cell r="B118">
            <v>1202203.7581261904</v>
          </cell>
          <cell r="C118">
            <v>1156587.1730688394</v>
          </cell>
          <cell r="D118">
            <v>2275.5147868012282</v>
          </cell>
        </row>
        <row r="119">
          <cell r="A119">
            <v>195</v>
          </cell>
          <cell r="B119">
            <v>1202078.1260710056</v>
          </cell>
          <cell r="C119">
            <v>1156782.8724234786</v>
          </cell>
          <cell r="D119">
            <v>2294.3467485281685</v>
          </cell>
        </row>
        <row r="120">
          <cell r="A120">
            <v>214</v>
          </cell>
          <cell r="B120">
            <v>1201981.0391769647</v>
          </cell>
          <cell r="C120">
            <v>1156594.8631563371</v>
          </cell>
          <cell r="D120">
            <v>2278.8350044491981</v>
          </cell>
        </row>
        <row r="121">
          <cell r="A121">
            <v>215</v>
          </cell>
          <cell r="B121">
            <v>1201969.1453609725</v>
          </cell>
          <cell r="C121">
            <v>1156604.9545125209</v>
          </cell>
          <cell r="D121">
            <v>2280.1049832927347</v>
          </cell>
        </row>
        <row r="122">
          <cell r="A122">
            <v>217</v>
          </cell>
          <cell r="B122">
            <v>1202059.2205305959</v>
          </cell>
          <cell r="C122">
            <v>1156466.063076251</v>
          </cell>
          <cell r="D122">
            <v>2226.3891398435376</v>
          </cell>
        </row>
        <row r="123">
          <cell r="A123">
            <v>216</v>
          </cell>
          <cell r="B123">
            <v>1202097.552268977</v>
          </cell>
          <cell r="C123">
            <v>1156485.485916021</v>
          </cell>
          <cell r="D123">
            <v>2236.596480133549</v>
          </cell>
        </row>
        <row r="124">
          <cell r="A124">
            <v>173</v>
          </cell>
          <cell r="B124">
            <v>1202131.554245628</v>
          </cell>
          <cell r="C124">
            <v>1156489.0712794461</v>
          </cell>
          <cell r="D124">
            <v>2236.1450457111705</v>
          </cell>
        </row>
        <row r="125">
          <cell r="A125">
            <v>172</v>
          </cell>
          <cell r="B125">
            <v>1202135.2984421197</v>
          </cell>
          <cell r="C125">
            <v>1156460.7146553106</v>
          </cell>
          <cell r="D125">
            <v>2223.1573230202498</v>
          </cell>
        </row>
        <row r="126">
          <cell r="A126">
            <v>194</v>
          </cell>
          <cell r="B126">
            <v>1202241.2377753661</v>
          </cell>
          <cell r="C126">
            <v>1156794.5307767421</v>
          </cell>
          <cell r="D126">
            <v>2264.3476434376962</v>
          </cell>
        </row>
        <row r="127">
          <cell r="A127">
            <v>119</v>
          </cell>
          <cell r="B127">
            <v>1202388.0165418454</v>
          </cell>
          <cell r="C127">
            <v>1156759.0276145977</v>
          </cell>
          <cell r="D127">
            <v>2389.8977813625406</v>
          </cell>
        </row>
        <row r="128">
          <cell r="A128">
            <v>188</v>
          </cell>
          <cell r="B128">
            <v>1202594.9376269158</v>
          </cell>
          <cell r="C128">
            <v>1156868.8355860095</v>
          </cell>
          <cell r="D128">
            <v>2191.296842593953</v>
          </cell>
        </row>
        <row r="129">
          <cell r="A129">
            <v>192</v>
          </cell>
          <cell r="B129">
            <v>1202439.3365694527</v>
          </cell>
          <cell r="C129">
            <v>1156698.4049070573</v>
          </cell>
          <cell r="D129">
            <v>2245.6351523255098</v>
          </cell>
        </row>
        <row r="130">
          <cell r="A130">
            <v>121</v>
          </cell>
          <cell r="B130">
            <v>1202461.1643546901</v>
          </cell>
          <cell r="C130">
            <v>1156723.726766028</v>
          </cell>
          <cell r="D130">
            <v>2376.7827218537127</v>
          </cell>
        </row>
        <row r="131">
          <cell r="A131">
            <v>123</v>
          </cell>
          <cell r="B131">
            <v>1202584.6303333684</v>
          </cell>
          <cell r="C131">
            <v>1156567.0741175357</v>
          </cell>
          <cell r="D131">
            <v>2341.5960743041096</v>
          </cell>
        </row>
        <row r="132">
          <cell r="A132">
            <v>124</v>
          </cell>
          <cell r="B132">
            <v>1202609.95239242</v>
          </cell>
          <cell r="C132">
            <v>1156584.7780849321</v>
          </cell>
          <cell r="D132">
            <v>2344.3031606500217</v>
          </cell>
        </row>
        <row r="133">
          <cell r="A133">
            <v>189</v>
          </cell>
          <cell r="B133">
            <v>1202637.4660466511</v>
          </cell>
          <cell r="C133">
            <v>1156564.8221817221</v>
          </cell>
          <cell r="D133">
            <v>2183.5923612605579</v>
          </cell>
        </row>
        <row r="134">
          <cell r="A134">
            <v>187</v>
          </cell>
          <cell r="B134">
            <v>1202737.3963703469</v>
          </cell>
          <cell r="C134">
            <v>1156668.0987138147</v>
          </cell>
          <cell r="D134">
            <v>2160.2442161428503</v>
          </cell>
        </row>
        <row r="135">
          <cell r="A135">
            <v>153</v>
          </cell>
          <cell r="B135">
            <v>1202440.9525142992</v>
          </cell>
          <cell r="C135">
            <v>1156388.864823434</v>
          </cell>
          <cell r="D135">
            <v>2252.4968616775254</v>
          </cell>
        </row>
        <row r="136">
          <cell r="A136">
            <v>154</v>
          </cell>
          <cell r="B136">
            <v>1202397.9108938405</v>
          </cell>
          <cell r="C136">
            <v>1156473.538144089</v>
          </cell>
          <cell r="D136">
            <v>2289.6240129170733</v>
          </cell>
        </row>
        <row r="137">
          <cell r="A137">
            <v>152</v>
          </cell>
          <cell r="B137">
            <v>1202434.6651877488</v>
          </cell>
          <cell r="C137">
            <v>1156372.7648563781</v>
          </cell>
          <cell r="D137">
            <v>2250.0645805568979</v>
          </cell>
        </row>
        <row r="138">
          <cell r="A138">
            <v>150</v>
          </cell>
          <cell r="B138">
            <v>1202491.3282123257</v>
          </cell>
          <cell r="C138">
            <v>1156283.3111161536</v>
          </cell>
          <cell r="D138">
            <v>2217.8971403759965</v>
          </cell>
        </row>
        <row r="139">
          <cell r="A139">
            <v>151</v>
          </cell>
          <cell r="B139">
            <v>1202426.6569870608</v>
          </cell>
          <cell r="C139">
            <v>1156286.1325945714</v>
          </cell>
          <cell r="D139">
            <v>2214.7849141832812</v>
          </cell>
        </row>
        <row r="140">
          <cell r="A140">
            <v>123</v>
          </cell>
          <cell r="B140">
            <v>1202584.6303333684</v>
          </cell>
          <cell r="C140">
            <v>1156567.0741175357</v>
          </cell>
          <cell r="D140">
            <v>2341.5960743041096</v>
          </cell>
        </row>
        <row r="141">
          <cell r="A141">
            <v>141</v>
          </cell>
          <cell r="B141">
            <v>1202708.0421958403</v>
          </cell>
          <cell r="C141">
            <v>1156351.0704712609</v>
          </cell>
          <cell r="D141">
            <v>2292.5726838128135</v>
          </cell>
        </row>
        <row r="142">
          <cell r="A142">
            <v>142</v>
          </cell>
          <cell r="B142">
            <v>1202710.6934242232</v>
          </cell>
          <cell r="C142">
            <v>1156330.6294050338</v>
          </cell>
          <cell r="D142">
            <v>2286.74870903786</v>
          </cell>
        </row>
        <row r="143">
          <cell r="A143">
            <v>178</v>
          </cell>
          <cell r="B143">
            <v>1202849.6742635116</v>
          </cell>
          <cell r="C143">
            <v>1156460.8551465403</v>
          </cell>
          <cell r="D143">
            <v>2176.1187983219384</v>
          </cell>
        </row>
        <row r="144">
          <cell r="A144">
            <v>184</v>
          </cell>
          <cell r="B144">
            <v>1202978.5262766099</v>
          </cell>
          <cell r="C144">
            <v>1156331.2179200363</v>
          </cell>
          <cell r="D144">
            <v>2146.2031668300906</v>
          </cell>
        </row>
        <row r="145">
          <cell r="A145" t="str">
            <v>E 83</v>
          </cell>
          <cell r="B145">
            <v>1202867.3980875504</v>
          </cell>
          <cell r="C145">
            <v>1156133.5941127921</v>
          </cell>
          <cell r="D145">
            <v>2173.6400180831474</v>
          </cell>
        </row>
        <row r="146">
          <cell r="A146">
            <v>177</v>
          </cell>
          <cell r="B146">
            <v>1202872.7026697353</v>
          </cell>
          <cell r="C146">
            <v>1156119.5682836876</v>
          </cell>
          <cell r="D146">
            <v>2173.2691734057908</v>
          </cell>
        </row>
        <row r="147">
          <cell r="A147">
            <v>191</v>
          </cell>
          <cell r="B147">
            <v>1203034.5219990935</v>
          </cell>
          <cell r="C147">
            <v>1156069.4412537562</v>
          </cell>
          <cell r="D147">
            <v>2154.8248946949698</v>
          </cell>
        </row>
        <row r="148">
          <cell r="A148">
            <v>143</v>
          </cell>
          <cell r="B148">
            <v>1202761.9713364933</v>
          </cell>
          <cell r="C148">
            <v>1156068.294465614</v>
          </cell>
          <cell r="D148">
            <v>2236.0102968170886</v>
          </cell>
        </row>
        <row r="149">
          <cell r="A149">
            <v>144</v>
          </cell>
          <cell r="B149">
            <v>1202627.7704915146</v>
          </cell>
          <cell r="C149">
            <v>1156042.6006887215</v>
          </cell>
          <cell r="D149">
            <v>2233.5810790384521</v>
          </cell>
        </row>
        <row r="150">
          <cell r="A150">
            <v>146</v>
          </cell>
          <cell r="B150">
            <v>1202543.9178892551</v>
          </cell>
          <cell r="C150">
            <v>1156040.1405551075</v>
          </cell>
          <cell r="D150">
            <v>2219.3469604026532</v>
          </cell>
        </row>
        <row r="151">
          <cell r="A151">
            <v>148</v>
          </cell>
          <cell r="B151">
            <v>1202456.4573171213</v>
          </cell>
          <cell r="C151">
            <v>1155853.3072624032</v>
          </cell>
          <cell r="D151">
            <v>2185.6007928479039</v>
          </cell>
        </row>
        <row r="152">
          <cell r="A152">
            <v>147</v>
          </cell>
          <cell r="B152">
            <v>1202508.9734029269</v>
          </cell>
          <cell r="C152">
            <v>1156080.3258842411</v>
          </cell>
          <cell r="D152">
            <v>2208.2824483998024</v>
          </cell>
        </row>
        <row r="153">
          <cell r="A153">
            <v>149</v>
          </cell>
          <cell r="B153">
            <v>1202363.1991052094</v>
          </cell>
          <cell r="C153">
            <v>1156085.7417984491</v>
          </cell>
          <cell r="D153">
            <v>2168.0122969830531</v>
          </cell>
        </row>
        <row r="154">
          <cell r="A154" t="str">
            <v>E 82</v>
          </cell>
          <cell r="B154">
            <v>1202287.3742291403</v>
          </cell>
          <cell r="C154">
            <v>1156276.55963637</v>
          </cell>
          <cell r="D154">
            <v>2201.8422485176143</v>
          </cell>
        </row>
        <row r="155">
          <cell r="A155">
            <v>155</v>
          </cell>
          <cell r="B155">
            <v>1202259.7451152729</v>
          </cell>
          <cell r="C155">
            <v>1156239.1983077466</v>
          </cell>
          <cell r="D155">
            <v>2189.8104909404833</v>
          </cell>
        </row>
        <row r="156">
          <cell r="A156">
            <v>171</v>
          </cell>
          <cell r="B156">
            <v>1202133.5750349495</v>
          </cell>
          <cell r="C156">
            <v>1156319.8872022713</v>
          </cell>
          <cell r="D156">
            <v>2171.9920827003593</v>
          </cell>
        </row>
        <row r="157">
          <cell r="A157">
            <v>170</v>
          </cell>
          <cell r="B157">
            <v>1202049.7154983932</v>
          </cell>
          <cell r="C157">
            <v>1156310.1013995111</v>
          </cell>
          <cell r="D157">
            <v>2158.873111628614</v>
          </cell>
        </row>
        <row r="158">
          <cell r="A158">
            <v>156</v>
          </cell>
          <cell r="B158">
            <v>1202038.5740666685</v>
          </cell>
          <cell r="C158">
            <v>1156228.7233294747</v>
          </cell>
          <cell r="D158">
            <v>2121.634833669566</v>
          </cell>
        </row>
        <row r="159">
          <cell r="A159">
            <v>158</v>
          </cell>
          <cell r="B159">
            <v>1202083.7649139848</v>
          </cell>
          <cell r="C159">
            <v>1156114.8913786726</v>
          </cell>
          <cell r="D159">
            <v>2176.2891893089845</v>
          </cell>
        </row>
      </sheetData>
      <sheetData sheetId="11"/>
      <sheetData sheetId="12"/>
      <sheetData sheetId="13">
        <row r="1">
          <cell r="A1" t="str">
            <v>Name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Name</v>
          </cell>
        </row>
      </sheetData>
      <sheetData sheetId="21">
        <row r="1">
          <cell r="A1" t="str">
            <v>Name</v>
          </cell>
        </row>
      </sheetData>
      <sheetData sheetId="22">
        <row r="1">
          <cell r="A1" t="str">
            <v>Name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Materiales"/>
      <sheetName val="Materiales Utilizados"/>
      <sheetName val="Otros"/>
      <sheetName val="Transportes y MO"/>
      <sheetName val="Resumen Items "/>
      <sheetName val="6.1.1"/>
      <sheetName val="6.1.2"/>
      <sheetName val="6.1.3"/>
      <sheetName val="6.1.4"/>
      <sheetName val="6.1.5"/>
      <sheetName val="6.1.6"/>
      <sheetName val="6.2.1"/>
      <sheetName val="6.2.2"/>
      <sheetName val="6.2.3"/>
      <sheetName val="6.2.4"/>
      <sheetName val="6.2.5"/>
      <sheetName val="6.3.1"/>
      <sheetName val="6.3.2"/>
      <sheetName val="6.3.3"/>
      <sheetName val="6.3.4"/>
      <sheetName val="6.3.5"/>
      <sheetName val="6.3.6"/>
      <sheetName val="6.3.7"/>
      <sheetName val="6.3.8"/>
      <sheetName val="6.3.9"/>
      <sheetName val="6.3.10"/>
      <sheetName val="6.3.11"/>
      <sheetName val="6.3.12"/>
      <sheetName val="6.3.13"/>
      <sheetName val="6.3.14"/>
      <sheetName val="6.3.15"/>
      <sheetName val="6.3.16"/>
      <sheetName val="6.3.17"/>
      <sheetName val="6.3.19"/>
      <sheetName val="6.3.18"/>
      <sheetName val="6.3.20"/>
      <sheetName val="6.3.21"/>
      <sheetName val="103"/>
      <sheetName val="104"/>
      <sheetName val="104.1"/>
      <sheetName val="105.2"/>
      <sheetName val="105.5"/>
      <sheetName val="107.1"/>
      <sheetName val="107.3"/>
      <sheetName val="107.3.2"/>
      <sheetName val="107.4"/>
      <sheetName val="107.5"/>
      <sheetName val="107.5A"/>
      <sheetName val="204.1"/>
      <sheetName val="204.2"/>
      <sheetName val="204.3"/>
      <sheetName val="204.4"/>
      <sheetName val="204.5"/>
      <sheetName val="205"/>
      <sheetName val="230.1"/>
      <sheetName val="232.1"/>
      <sheetName val="301"/>
      <sheetName val="302"/>
      <sheetName val="303"/>
      <sheetName val="407.1"/>
      <sheetName val="407.2"/>
      <sheetName val="407.3"/>
      <sheetName val="407.4"/>
      <sheetName val="407.5"/>
      <sheetName val="407.6"/>
      <sheetName val="407.7"/>
      <sheetName val="407.8"/>
      <sheetName val="407.9"/>
      <sheetName val="407.10"/>
      <sheetName val="407.11"/>
      <sheetName val="407.12"/>
      <sheetName val="407.13"/>
      <sheetName val="407.14"/>
      <sheetName val="407.15"/>
      <sheetName val="407.16"/>
      <sheetName val="407.17"/>
      <sheetName val="407.18"/>
      <sheetName val="407.19"/>
      <sheetName val="407.20"/>
      <sheetName val="407.21"/>
      <sheetName val="105.2.1"/>
      <sheetName val="105.2.2"/>
      <sheetName val="105.2.3"/>
      <sheetName val="105.2.4"/>
      <sheetName val="105.2.5"/>
      <sheetName val="105.2.6"/>
      <sheetName val="107.2"/>
      <sheetName val="305"/>
      <sheetName val="306"/>
      <sheetName val="341.1I"/>
      <sheetName val="403"/>
      <sheetName val="450.1I"/>
      <sheetName val="450.2I"/>
      <sheetName val="460.1I"/>
      <sheetName val="460.2I"/>
      <sheetName val="500.1I"/>
      <sheetName val="501.1"/>
      <sheetName val="501.2"/>
      <sheetName val="501.3"/>
      <sheetName val="501.4.1"/>
      <sheetName val="501.4"/>
      <sheetName val="501.5 "/>
      <sheetName val="501.6"/>
      <sheetName val="501.7"/>
      <sheetName val="26P"/>
      <sheetName val="37P"/>
      <sheetName val="507.1"/>
      <sheetName val="505.1"/>
      <sheetName val="601.1"/>
      <sheetName val="602"/>
      <sheetName val="641.1I"/>
      <sheetName val="642.1I "/>
      <sheetName val="650.1"/>
      <sheetName val="650.1I"/>
      <sheetName val="690.1"/>
      <sheetName val="672.1I"/>
      <sheetName val="673.1I"/>
      <sheetName val="700.2I"/>
      <sheetName val="700.3I"/>
      <sheetName val="701.1"/>
      <sheetName val="701.1.1"/>
      <sheetName val="701.1.2"/>
      <sheetName val="701.1I"/>
      <sheetName val="701.3.2"/>
      <sheetName val="701.3.3"/>
      <sheetName val="701.3.4"/>
      <sheetName val="701.3.5"/>
      <sheetName val="701.3.20"/>
      <sheetName val="701.3.21"/>
      <sheetName val="701.3.6"/>
      <sheetName val="701.3.7"/>
      <sheetName val="701.3.8"/>
      <sheetName val="701.3.9"/>
      <sheetName val="701.3.10"/>
      <sheetName val="701.3.11"/>
      <sheetName val="701.3.12"/>
      <sheetName val="701.3.13"/>
      <sheetName val="701.3.14"/>
      <sheetName val="701.3.15"/>
      <sheetName val="701.3.16"/>
      <sheetName val="701.4"/>
      <sheetName val="701.4.1"/>
      <sheetName val="701.4.2"/>
      <sheetName val="701.6 "/>
      <sheetName val="701.6.1"/>
      <sheetName val="701.6.2"/>
      <sheetName val="701.6.3"/>
      <sheetName val="701.6.4"/>
      <sheetName val="701.6.5"/>
      <sheetName val="701.6.6"/>
      <sheetName val="701.6.7"/>
      <sheetName val="701.6.8"/>
      <sheetName val="701.6.9"/>
      <sheetName val="702.1"/>
      <sheetName val="702.2"/>
      <sheetName val="702.3"/>
      <sheetName val="702.4"/>
      <sheetName val="702.5"/>
      <sheetName val="702.6"/>
      <sheetName val="702.7"/>
      <sheetName val="702.8"/>
      <sheetName val="702.9"/>
      <sheetName val="703"/>
      <sheetName val="703.1"/>
      <sheetName val="706.1 "/>
      <sheetName val="706.1.1"/>
      <sheetName val="706.1.2"/>
      <sheetName val="706.1.3"/>
      <sheetName val="706.2"/>
      <sheetName val="706.2.1"/>
      <sheetName val="706.2.2"/>
      <sheetName val="706.2.3"/>
      <sheetName val="706.2.4"/>
      <sheetName val="706.2.5"/>
      <sheetName val="706.2.6"/>
      <sheetName val="706.2.7"/>
      <sheetName val="706.3"/>
      <sheetName val="706.3.1"/>
      <sheetName val="706.4"/>
      <sheetName val="706.4.1"/>
      <sheetName val="706.5"/>
      <sheetName val="706.6"/>
      <sheetName val="706.9"/>
      <sheetName val="706.9.1"/>
      <sheetName val="706.10"/>
      <sheetName val="706.11"/>
      <sheetName val="706.11.1"/>
      <sheetName val="706.12"/>
      <sheetName val="706.13"/>
      <sheetName val="706.14"/>
      <sheetName val="706.15"/>
      <sheetName val="706.16"/>
      <sheetName val="707.1"/>
      <sheetName val="707.1.2"/>
      <sheetName val="707.2"/>
      <sheetName val="708"/>
      <sheetName val="709"/>
      <sheetName val="710"/>
      <sheetName val="710.1I"/>
      <sheetName val="710.2I"/>
      <sheetName val="710.3I"/>
      <sheetName val="710.4I "/>
      <sheetName val="710.5I"/>
      <sheetName val="710.6I"/>
      <sheetName val="710.7I"/>
      <sheetName val="710.8I"/>
      <sheetName val="710.9I"/>
      <sheetName val="740.1I"/>
      <sheetName val="801"/>
      <sheetName val="801.1"/>
      <sheetName val="807.1"/>
      <sheetName val="807.2"/>
      <sheetName val="807.3"/>
      <sheetName val="807.4"/>
      <sheetName val="807.5"/>
      <sheetName val="807.6"/>
      <sheetName val="807.7"/>
      <sheetName val="807.8"/>
      <sheetName val="807.9"/>
      <sheetName val="807.10"/>
      <sheetName val="811.1"/>
      <sheetName val="811.2"/>
      <sheetName val="812.1"/>
      <sheetName val="812.2"/>
      <sheetName val="812.3"/>
      <sheetName val="813"/>
      <sheetName val="816"/>
      <sheetName val="817.1"/>
      <sheetName val="818.1"/>
      <sheetName val="819.1"/>
      <sheetName val="1P"/>
      <sheetName val="818.2"/>
      <sheetName val="2P"/>
      <sheetName val="3P"/>
      <sheetName val="4P"/>
      <sheetName val="5P"/>
      <sheetName val="6P"/>
      <sheetName val="7P"/>
      <sheetName val="8P"/>
      <sheetName val="9P"/>
      <sheetName val="10P"/>
      <sheetName val="11 P"/>
      <sheetName val="12 P"/>
      <sheetName val="13 P"/>
      <sheetName val="14 P"/>
      <sheetName val="15P"/>
      <sheetName val="16P"/>
      <sheetName val="17P"/>
      <sheetName val="18P"/>
      <sheetName val="19P"/>
      <sheetName val="20P"/>
      <sheetName val="21P"/>
      <sheetName val="22P"/>
      <sheetName val="23P"/>
      <sheetName val="24P"/>
      <sheetName val="25P"/>
      <sheetName val="26 P"/>
      <sheetName val="27P"/>
      <sheetName val="28P"/>
      <sheetName val="29P"/>
      <sheetName val="30P"/>
      <sheetName val="31P"/>
      <sheetName val="32P"/>
      <sheetName val="33P"/>
      <sheetName val="34P"/>
      <sheetName val="35P"/>
      <sheetName val="36P"/>
      <sheetName val=" 37P"/>
      <sheetName val="45p"/>
      <sheetName val="46P"/>
      <sheetName val="47P"/>
      <sheetName val="48P"/>
      <sheetName val="49P"/>
      <sheetName val="50P"/>
      <sheetName val="51P"/>
      <sheetName val="52P"/>
      <sheetName val="56P"/>
      <sheetName val="57P"/>
      <sheetName val="58P"/>
      <sheetName val="59P"/>
      <sheetName val="60P"/>
      <sheetName val="61P"/>
      <sheetName val="62P"/>
      <sheetName val="63P"/>
      <sheetName val="64P"/>
      <sheetName val="65P"/>
      <sheetName val="66P"/>
      <sheetName val="67P"/>
      <sheetName val="68P"/>
      <sheetName val="68.1 P"/>
      <sheetName val="602.1"/>
      <sheetName val="71P"/>
      <sheetName val="72P"/>
      <sheetName val="73P"/>
      <sheetName val="74P"/>
      <sheetName val="75P"/>
      <sheetName val="76P"/>
      <sheetName val="77P"/>
      <sheetName val="78P"/>
      <sheetName val="79P"/>
      <sheetName val="80P"/>
      <sheetName val="81P"/>
      <sheetName val="82P"/>
      <sheetName val="83P"/>
      <sheetName val="84p"/>
      <sheetName val="85P"/>
      <sheetName val="86P"/>
      <sheetName val="87P"/>
      <sheetName val="88P"/>
      <sheetName val="89P"/>
      <sheetName val="90P"/>
      <sheetName val="120 P"/>
      <sheetName val="121 P"/>
      <sheetName val="Hoja1"/>
    </sheetNames>
    <sheetDataSet>
      <sheetData sheetId="0">
        <row r="4">
          <cell r="B4" t="str">
            <v>A</v>
          </cell>
        </row>
        <row r="5">
          <cell r="B5" t="str">
            <v>Bomba sumergible de 2"</v>
          </cell>
        </row>
        <row r="6">
          <cell r="B6" t="str">
            <v>Bomba gato de atensionamiento</v>
          </cell>
        </row>
        <row r="7">
          <cell r="B7" t="str">
            <v>Bomba grindex matador H</v>
          </cell>
        </row>
        <row r="8">
          <cell r="B8" t="str">
            <v>Bomba de inyeccion para torones</v>
          </cell>
        </row>
        <row r="9">
          <cell r="B9" t="str">
            <v>Bomba para suministro de lodos</v>
          </cell>
        </row>
        <row r="10">
          <cell r="B10" t="str">
            <v xml:space="preserve">Bulldozer CAT D-6 </v>
          </cell>
        </row>
        <row r="11">
          <cell r="B11" t="str">
            <v xml:space="preserve">Camioneta </v>
          </cell>
        </row>
        <row r="12">
          <cell r="B12" t="str">
            <v>Camion 20Ton</v>
          </cell>
        </row>
        <row r="13">
          <cell r="B13" t="str">
            <v xml:space="preserve">Carrotanque </v>
          </cell>
        </row>
        <row r="14">
          <cell r="B14" t="str">
            <v>Cargador</v>
          </cell>
        </row>
        <row r="15">
          <cell r="B15" t="str">
            <v xml:space="preserve">Cilindro compactador </v>
          </cell>
        </row>
        <row r="16">
          <cell r="B16" t="str">
            <v>Compactador neumático</v>
          </cell>
        </row>
        <row r="17">
          <cell r="B17" t="str">
            <v>Compresor</v>
          </cell>
        </row>
        <row r="18">
          <cell r="B18" t="str">
            <v>Compresor neumatico + martillo y operario</v>
          </cell>
        </row>
        <row r="19">
          <cell r="B19" t="str">
            <v>Compresor de barrido y soplado</v>
          </cell>
        </row>
        <row r="20">
          <cell r="B20" t="str">
            <v>Cortadora de pisos duros y asfaltos</v>
          </cell>
        </row>
        <row r="21">
          <cell r="B21" t="str">
            <v>Concretadora obra 1 saco elect.</v>
          </cell>
        </row>
        <row r="22">
          <cell r="B22" t="str">
            <v>Concretadora obra 2 sacos elect.</v>
          </cell>
        </row>
        <row r="23">
          <cell r="B23" t="str">
            <v>Equipo electrosoldador</v>
          </cell>
        </row>
        <row r="24">
          <cell r="B24" t="str">
            <v>Equipo de montaje</v>
          </cell>
        </row>
        <row r="25">
          <cell r="B25" t="str">
            <v xml:space="preserve">Equipo de pintura (compresor) </v>
          </cell>
        </row>
        <row r="26">
          <cell r="B26" t="str">
            <v>Equipo para colocacion de concreto</v>
          </cell>
        </row>
        <row r="27">
          <cell r="B27" t="str">
            <v>Finisher</v>
          </cell>
        </row>
        <row r="28">
          <cell r="B28" t="str">
            <v>Fresadora de pavimento</v>
          </cell>
        </row>
        <row r="29">
          <cell r="B29" t="str">
            <v>Formaleta piso</v>
          </cell>
        </row>
        <row r="30">
          <cell r="B30" t="str">
            <v xml:space="preserve">Formaleta metalica losa tablero </v>
          </cell>
        </row>
        <row r="31">
          <cell r="B31" t="str">
            <v>Fomaleta circular</v>
          </cell>
        </row>
        <row r="32">
          <cell r="B32" t="str">
            <v>Gato para atensionamiento</v>
          </cell>
        </row>
        <row r="33">
          <cell r="B33" t="str">
            <v>Grua izaje y cargue a sitio&lt; 40 mt - P&amp;H 20tn brazo 20mt</v>
          </cell>
        </row>
        <row r="34">
          <cell r="B34" t="str">
            <v xml:space="preserve">Grua sobre orugas capaciad de 150 Ton con almeja </v>
          </cell>
        </row>
        <row r="35">
          <cell r="B35" t="str">
            <v>Herramienta y equipo menor</v>
          </cell>
        </row>
        <row r="36">
          <cell r="B36" t="str">
            <v>Instlaciones especificas</v>
          </cell>
        </row>
        <row r="37">
          <cell r="B37" t="str">
            <v>Jumbo L3C</v>
          </cell>
        </row>
        <row r="38">
          <cell r="B38" t="str">
            <v>Maquina chipper</v>
          </cell>
        </row>
        <row r="39">
          <cell r="B39" t="str">
            <v>Maquina de termofusión</v>
          </cell>
        </row>
        <row r="40">
          <cell r="B40" t="str">
            <v>Máquina térmica pegatachas</v>
          </cell>
        </row>
        <row r="41">
          <cell r="B41" t="str">
            <v>Minicargador</v>
          </cell>
        </row>
        <row r="42">
          <cell r="B42" t="str">
            <v>Motobomba de concreto</v>
          </cell>
        </row>
        <row r="43">
          <cell r="B43" t="str">
            <v>Motobomba de concreto-</v>
          </cell>
        </row>
        <row r="44">
          <cell r="B44" t="str">
            <v>Motoniveladora CAT</v>
          </cell>
        </row>
        <row r="45">
          <cell r="B45" t="str">
            <v>Motosierra</v>
          </cell>
        </row>
        <row r="46">
          <cell r="B46" t="str">
            <v>Perdiga</v>
          </cell>
        </row>
        <row r="47">
          <cell r="B47" t="str">
            <v>Sierra podadora</v>
          </cell>
        </row>
        <row r="48">
          <cell r="B48" t="str">
            <v>Resina termoplástica</v>
          </cell>
        </row>
        <row r="49">
          <cell r="B49" t="str">
            <v>Retrocargador de llanta CAT</v>
          </cell>
        </row>
        <row r="50">
          <cell r="B50" t="str">
            <v>Retroexcavadora CAT 320C (MT)</v>
          </cell>
        </row>
        <row r="51">
          <cell r="B51" t="str">
            <v>Retroexcavadora CAT 416D (T)</v>
          </cell>
        </row>
        <row r="52">
          <cell r="B52" t="str">
            <v>Taladro rotopercutor</v>
          </cell>
        </row>
        <row r="53">
          <cell r="B53" t="str">
            <v>Tanque irrigador</v>
          </cell>
        </row>
        <row r="54">
          <cell r="B54" t="str">
            <v>Telehandler</v>
          </cell>
        </row>
        <row r="55">
          <cell r="B55" t="str">
            <v>Track drill</v>
          </cell>
        </row>
        <row r="56">
          <cell r="B56" t="str">
            <v>Vehículo delineador</v>
          </cell>
        </row>
        <row r="57">
          <cell r="B57" t="str">
            <v>Vibrador de aguja</v>
          </cell>
        </row>
        <row r="58">
          <cell r="B58" t="str">
            <v>Vibrador de placa</v>
          </cell>
        </row>
        <row r="59">
          <cell r="B59" t="str">
            <v>Vibrocompactador tipo canguro</v>
          </cell>
        </row>
        <row r="60">
          <cell r="B60" t="str">
            <v>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Design"/>
      <sheetName val="Design (3)"/>
      <sheetName val="Resumen"/>
      <sheetName val="AREAS"/>
      <sheetName val="AREAS (2)"/>
      <sheetName val="Base de Diseño"/>
      <sheetName val="Design_(3)2"/>
      <sheetName val="AREAS_(2)2"/>
      <sheetName val="Base_de_Diseño2"/>
      <sheetName val="Design_(3)"/>
      <sheetName val="AREAS_(2)"/>
      <sheetName val="Base_de_Diseño"/>
      <sheetName val="Design_(3)1"/>
      <sheetName val="AREAS_(2)1"/>
      <sheetName val="Base_de_Diseño1"/>
      <sheetName val="ENE"/>
      <sheetName val="FEB"/>
      <sheetName val="MAR"/>
    </sheetNames>
    <sheetDataSet>
      <sheetData sheetId="0" refreshError="1"/>
      <sheetData sheetId="1" refreshError="1"/>
      <sheetData sheetId="2" refreshError="1">
        <row r="24">
          <cell r="A24">
            <v>41</v>
          </cell>
          <cell r="B24" t="str">
            <v>C23</v>
          </cell>
          <cell r="C24" t="str">
            <v>C24</v>
          </cell>
          <cell r="G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>
            <v>0.14000000000000001</v>
          </cell>
          <cell r="S24">
            <v>0.14000000000000001</v>
          </cell>
          <cell r="T24">
            <v>98</v>
          </cell>
          <cell r="U24">
            <v>55</v>
          </cell>
          <cell r="V24">
            <v>0.68799999999999994</v>
          </cell>
          <cell r="X24" t="str">
            <v/>
          </cell>
          <cell r="Y24" t="str">
            <v/>
          </cell>
          <cell r="AA24" t="str">
            <v/>
          </cell>
          <cell r="AB24" t="str">
            <v/>
          </cell>
          <cell r="AC24">
            <v>0.58479999999999999</v>
          </cell>
          <cell r="AD24">
            <v>8.1872E-2</v>
          </cell>
          <cell r="AE24">
            <v>0.36391863839017491</v>
          </cell>
          <cell r="AF24">
            <v>0.39191863839017493</v>
          </cell>
          <cell r="AG24">
            <v>0.40591863839017495</v>
          </cell>
          <cell r="AH24">
            <v>1.5</v>
          </cell>
          <cell r="AI24">
            <v>34.4</v>
          </cell>
          <cell r="AJ24">
            <v>2.73</v>
          </cell>
          <cell r="AK24">
            <v>8</v>
          </cell>
          <cell r="AL24">
            <v>0.2</v>
          </cell>
          <cell r="AM24">
            <v>1.4E-2</v>
          </cell>
          <cell r="AN24">
            <v>2.6416015625000004E-2</v>
          </cell>
          <cell r="AO24">
            <v>3.125E-2</v>
          </cell>
          <cell r="AP24">
            <v>0.132080078125</v>
          </cell>
          <cell r="AQ24">
            <v>0.61072897398997683</v>
          </cell>
          <cell r="AR24">
            <v>1.4466834904916968</v>
          </cell>
          <cell r="AS24">
            <v>0.28711075111550549</v>
          </cell>
          <cell r="AT24">
            <v>1.901069723093016E-2</v>
          </cell>
          <cell r="AU24">
            <v>4.5426712855930168E-2</v>
          </cell>
          <cell r="AV24">
            <v>1.6044969145610353</v>
          </cell>
          <cell r="AW24">
            <v>50.406757194924396</v>
          </cell>
          <cell r="AX24">
            <v>2.9757915078715665E-2</v>
          </cell>
          <cell r="AY24">
            <v>63.606269545937934</v>
          </cell>
          <cell r="AZ24" t="b">
            <v>0</v>
          </cell>
          <cell r="BA24" t="str">
            <v/>
          </cell>
          <cell r="BB24">
            <v>1E-3</v>
          </cell>
          <cell r="BC24">
            <v>0</v>
          </cell>
          <cell r="BD24">
            <v>0</v>
          </cell>
          <cell r="BE24">
            <v>1E-3</v>
          </cell>
          <cell r="BF24" t="str">
            <v/>
          </cell>
          <cell r="BG24">
            <v>2.6748963180841235E-2</v>
          </cell>
          <cell r="BH24">
            <v>5.9999999999999991</v>
          </cell>
          <cell r="BI24">
            <v>1.2</v>
          </cell>
          <cell r="BJ24">
            <v>2.3094556883468089E-2</v>
          </cell>
          <cell r="BK24">
            <v>5.4344556883468093E-2</v>
          </cell>
          <cell r="BL24">
            <v>7.4482604539801915E-6</v>
          </cell>
          <cell r="BM24">
            <v>6.5222406172706485E-2</v>
          </cell>
          <cell r="BN24">
            <v>0</v>
          </cell>
          <cell r="BO24">
            <v>701.46299999999997</v>
          </cell>
          <cell r="BP24">
            <v>700.52299999999991</v>
          </cell>
          <cell r="BQ24">
            <v>701.66300000000001</v>
          </cell>
          <cell r="BR24">
            <v>700.72299999999996</v>
          </cell>
          <cell r="BS24">
            <v>702.86300000000006</v>
          </cell>
          <cell r="BT24">
            <v>701.923</v>
          </cell>
          <cell r="BU24" t="b">
            <v>0</v>
          </cell>
          <cell r="BV24">
            <v>1.2000000000000455</v>
          </cell>
          <cell r="BW24">
            <v>1.2000000000000455</v>
          </cell>
          <cell r="BX24">
            <v>1.4000000000000454</v>
          </cell>
          <cell r="BY24">
            <v>200</v>
          </cell>
          <cell r="BZ24">
            <v>0.65</v>
          </cell>
          <cell r="CA24">
            <v>0.25</v>
          </cell>
          <cell r="CB24">
            <v>1.2000000000000455</v>
          </cell>
          <cell r="CC24">
            <v>1.517237881576035</v>
          </cell>
          <cell r="CD24">
            <v>1346.1693104283372</v>
          </cell>
          <cell r="CE24">
            <v>7.2123844739336085E-2</v>
          </cell>
          <cell r="CF24">
            <v>595.02171909952267</v>
          </cell>
          <cell r="CG24">
            <v>1941.1910295278599</v>
          </cell>
          <cell r="CH24">
            <v>1.5</v>
          </cell>
          <cell r="CI24">
            <v>2243</v>
          </cell>
          <cell r="CJ24">
            <v>1.2981660919713731</v>
          </cell>
          <cell r="CK24">
            <v>1.5</v>
          </cell>
          <cell r="CL24">
            <v>1</v>
          </cell>
          <cell r="CM24">
            <v>2</v>
          </cell>
        </row>
        <row r="25">
          <cell r="A25">
            <v>42</v>
          </cell>
          <cell r="B25" t="str">
            <v>C24</v>
          </cell>
          <cell r="C25" t="str">
            <v>C25</v>
          </cell>
          <cell r="F25">
            <v>0</v>
          </cell>
          <cell r="G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>
            <v>0.06</v>
          </cell>
          <cell r="R25">
            <v>2.29</v>
          </cell>
          <cell r="S25">
            <v>2.4900000000000002</v>
          </cell>
          <cell r="T25">
            <v>98</v>
          </cell>
          <cell r="U25">
            <v>976</v>
          </cell>
          <cell r="V25">
            <v>0.68799999999999994</v>
          </cell>
          <cell r="X25">
            <v>0</v>
          </cell>
          <cell r="Y25" t="str">
            <v/>
          </cell>
          <cell r="AA25">
            <v>0</v>
          </cell>
          <cell r="AB25" t="str">
            <v/>
          </cell>
          <cell r="AC25">
            <v>0.58479999999999999</v>
          </cell>
          <cell r="AD25">
            <v>1.4561519999999999</v>
          </cell>
          <cell r="AE25">
            <v>5.2413768138950738</v>
          </cell>
          <cell r="AF25">
            <v>5.739376813895074</v>
          </cell>
          <cell r="AG25">
            <v>5.9883768138950737</v>
          </cell>
          <cell r="AH25">
            <v>5.9883768138950737</v>
          </cell>
          <cell r="AI25">
            <v>21.41</v>
          </cell>
          <cell r="AJ25">
            <v>12.42</v>
          </cell>
          <cell r="AK25">
            <v>8</v>
          </cell>
          <cell r="AL25">
            <v>0.2</v>
          </cell>
          <cell r="AM25">
            <v>1.4E-2</v>
          </cell>
          <cell r="AN25">
            <v>3.604583740234376E-2</v>
          </cell>
          <cell r="AO25">
            <v>6.5625000000000003E-2</v>
          </cell>
          <cell r="AP25">
            <v>0.18022918701171878</v>
          </cell>
          <cell r="AQ25">
            <v>1.5544337415645531</v>
          </cell>
          <cell r="AR25">
            <v>3.1326009684718326</v>
          </cell>
          <cell r="AS25">
            <v>1.6910176312454894</v>
          </cell>
          <cell r="AT25">
            <v>0.12315312216688967</v>
          </cell>
          <cell r="AU25">
            <v>0.15919895956923344</v>
          </cell>
          <cell r="AV25">
            <v>3.4223022332959703</v>
          </cell>
          <cell r="AW25">
            <v>107.51479554486565</v>
          </cell>
          <cell r="AX25">
            <v>5.569816492276302E-2</v>
          </cell>
          <cell r="AY25">
            <v>110.01375000885056</v>
          </cell>
          <cell r="AZ25" t="str">
            <v>46°24'27''</v>
          </cell>
          <cell r="BA25">
            <v>6.9982626934023706</v>
          </cell>
          <cell r="BB25">
            <v>0.114</v>
          </cell>
          <cell r="BC25">
            <v>0.01</v>
          </cell>
          <cell r="BD25">
            <v>2.4E-2</v>
          </cell>
          <cell r="BE25">
            <v>0.14799999999999999</v>
          </cell>
          <cell r="BF25">
            <v>0.14799999999999999</v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>
            <v>0.15</v>
          </cell>
          <cell r="BO25">
            <v>700.43299999999988</v>
          </cell>
          <cell r="BP25">
            <v>697.77299999999991</v>
          </cell>
          <cell r="BQ25">
            <v>700.63299999999992</v>
          </cell>
          <cell r="BR25">
            <v>697.97299999999996</v>
          </cell>
          <cell r="BS25">
            <v>701.923</v>
          </cell>
          <cell r="BT25">
            <v>699.173</v>
          </cell>
          <cell r="BU25" t="str">
            <v/>
          </cell>
          <cell r="BV25">
            <v>1.2900000000000773</v>
          </cell>
          <cell r="BW25">
            <v>1.2000000000000455</v>
          </cell>
          <cell r="BX25">
            <v>1.4900000000000773</v>
          </cell>
          <cell r="BY25">
            <v>200</v>
          </cell>
          <cell r="BZ25">
            <v>0.65</v>
          </cell>
          <cell r="CA25">
            <v>0.25</v>
          </cell>
          <cell r="CB25">
            <v>1.2450000000000614</v>
          </cell>
          <cell r="CC25">
            <v>1.5630104899036985</v>
          </cell>
          <cell r="CD25">
            <v>1386.7810571670566</v>
          </cell>
          <cell r="CE25">
            <v>6.7611691465736201E-2</v>
          </cell>
          <cell r="CF25">
            <v>557.7964545923237</v>
          </cell>
          <cell r="CG25">
            <v>1944.5775117593803</v>
          </cell>
          <cell r="CH25">
            <v>1.5</v>
          </cell>
          <cell r="CI25">
            <v>2243</v>
          </cell>
          <cell r="CJ25">
            <v>1.3004307925274501</v>
          </cell>
          <cell r="CK25">
            <v>1.5</v>
          </cell>
          <cell r="CL25">
            <v>1</v>
          </cell>
          <cell r="CM25">
            <v>2</v>
          </cell>
        </row>
        <row r="26">
          <cell r="A26">
            <v>43</v>
          </cell>
          <cell r="B26" t="str">
            <v>C25</v>
          </cell>
          <cell r="C26" t="str">
            <v>C26</v>
          </cell>
          <cell r="F26">
            <v>0</v>
          </cell>
          <cell r="G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S26">
            <v>2.4900000000000002</v>
          </cell>
          <cell r="T26">
            <v>98</v>
          </cell>
          <cell r="U26">
            <v>976</v>
          </cell>
          <cell r="V26">
            <v>0.68799999999999994</v>
          </cell>
          <cell r="X26">
            <v>0</v>
          </cell>
          <cell r="Y26" t="str">
            <v/>
          </cell>
          <cell r="AA26">
            <v>0</v>
          </cell>
          <cell r="AB26" t="str">
            <v/>
          </cell>
          <cell r="AC26">
            <v>0.58479999999999999</v>
          </cell>
          <cell r="AD26">
            <v>1.4561519999999999</v>
          </cell>
          <cell r="AE26">
            <v>5.2413768138950738</v>
          </cell>
          <cell r="AF26">
            <v>5.739376813895074</v>
          </cell>
          <cell r="AG26">
            <v>5.9883768138950737</v>
          </cell>
          <cell r="AH26">
            <v>5.9883768138950737</v>
          </cell>
          <cell r="AI26">
            <v>35.950000000000003</v>
          </cell>
          <cell r="AJ26">
            <v>15.24</v>
          </cell>
          <cell r="AK26">
            <v>8</v>
          </cell>
          <cell r="AL26">
            <v>0.2</v>
          </cell>
          <cell r="AM26">
            <v>1.4E-2</v>
          </cell>
          <cell r="AN26">
            <v>3.4239578247070315E-2</v>
          </cell>
          <cell r="AO26">
            <v>6.5625000000000003E-2</v>
          </cell>
          <cell r="AP26">
            <v>0.17119789123535156</v>
          </cell>
          <cell r="AQ26">
            <v>1.6739046051147981</v>
          </cell>
          <cell r="AR26">
            <v>3.465378469014496</v>
          </cell>
          <cell r="AS26">
            <v>1.9916482940709745</v>
          </cell>
          <cell r="AT26">
            <v>0.14281124500634698</v>
          </cell>
          <cell r="AU26">
            <v>0.17705082325341731</v>
          </cell>
          <cell r="AV26">
            <v>3.7909673693793788</v>
          </cell>
          <cell r="AW26">
            <v>119.09675237640882</v>
          </cell>
          <cell r="AX26">
            <v>5.0281613011315632E-2</v>
          </cell>
          <cell r="AY26">
            <v>124.83245362014297</v>
          </cell>
          <cell r="AZ26" t="str">
            <v>14°49'07''</v>
          </cell>
          <cell r="BA26">
            <v>23.069239201803441</v>
          </cell>
          <cell r="BB26">
            <v>1.7999999999999999E-2</v>
          </cell>
          <cell r="BC26">
            <v>2E-3</v>
          </cell>
          <cell r="BD26">
            <v>7.0000000000000001E-3</v>
          </cell>
          <cell r="BE26">
            <v>2.6999999999999996E-2</v>
          </cell>
          <cell r="BF26">
            <v>2.6999999999999996E-2</v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>
            <v>0.03</v>
          </cell>
          <cell r="BO26">
            <v>697.75299999999993</v>
          </cell>
          <cell r="BP26">
            <v>692.27299999999991</v>
          </cell>
          <cell r="BQ26">
            <v>697.95299999999997</v>
          </cell>
          <cell r="BR26">
            <v>692.47299999999996</v>
          </cell>
          <cell r="BS26">
            <v>699.173</v>
          </cell>
          <cell r="BT26">
            <v>693.673</v>
          </cell>
          <cell r="BU26" t="str">
            <v/>
          </cell>
          <cell r="BV26">
            <v>1.2200000000000273</v>
          </cell>
          <cell r="BW26">
            <v>1.2000000000000455</v>
          </cell>
          <cell r="BX26">
            <v>1.4200000000000272</v>
          </cell>
          <cell r="BY26">
            <v>200</v>
          </cell>
          <cell r="BZ26">
            <v>0.65</v>
          </cell>
          <cell r="CA26">
            <v>0.25</v>
          </cell>
          <cell r="CB26">
            <v>1.2100000000000364</v>
          </cell>
          <cell r="CC26">
            <v>1.5274699047851064</v>
          </cell>
          <cell r="CD26">
            <v>1355.2476730205858</v>
          </cell>
          <cell r="CE26">
            <v>7.1084511354439828E-2</v>
          </cell>
          <cell r="CF26">
            <v>586.44721867412864</v>
          </cell>
          <cell r="CG26">
            <v>1941.6948916947144</v>
          </cell>
          <cell r="CH26">
            <v>1.5</v>
          </cell>
          <cell r="CI26">
            <v>2243</v>
          </cell>
          <cell r="CJ26">
            <v>1.2985030483914719</v>
          </cell>
          <cell r="CK26">
            <v>1.5</v>
          </cell>
          <cell r="CL26">
            <v>1</v>
          </cell>
          <cell r="CM26">
            <v>2</v>
          </cell>
        </row>
        <row r="27">
          <cell r="A27">
            <v>44</v>
          </cell>
          <cell r="B27" t="str">
            <v>C26</v>
          </cell>
          <cell r="C27" t="str">
            <v>C27</v>
          </cell>
          <cell r="F27">
            <v>0</v>
          </cell>
          <cell r="G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R27">
            <v>1.82</v>
          </cell>
          <cell r="S27">
            <v>4.3100000000000005</v>
          </cell>
          <cell r="T27">
            <v>98</v>
          </cell>
          <cell r="U27">
            <v>1689</v>
          </cell>
          <cell r="V27">
            <v>0.68799999999999994</v>
          </cell>
          <cell r="X27">
            <v>0</v>
          </cell>
          <cell r="Y27" t="str">
            <v/>
          </cell>
          <cell r="AA27">
            <v>0</v>
          </cell>
          <cell r="AB27" t="str">
            <v/>
          </cell>
          <cell r="AC27">
            <v>0.58479999999999999</v>
          </cell>
          <cell r="AD27">
            <v>2.5204879999999998</v>
          </cell>
          <cell r="AE27">
            <v>8.7148022025667249</v>
          </cell>
          <cell r="AF27">
            <v>9.576802202566725</v>
          </cell>
          <cell r="AG27">
            <v>10.007802202566726</v>
          </cell>
          <cell r="AH27">
            <v>10.007802202566726</v>
          </cell>
          <cell r="AI27">
            <v>37.86</v>
          </cell>
          <cell r="AJ27">
            <v>2.37</v>
          </cell>
          <cell r="AK27">
            <v>8</v>
          </cell>
          <cell r="AL27">
            <v>0.2</v>
          </cell>
          <cell r="AM27">
            <v>1.4E-2</v>
          </cell>
          <cell r="AN27">
            <v>7.0972442626953139E-2</v>
          </cell>
          <cell r="AO27">
            <v>8.4375000000000006E-2</v>
          </cell>
          <cell r="AP27">
            <v>0.35486221313476568</v>
          </cell>
          <cell r="AQ27">
            <v>1.0022846586341174</v>
          </cell>
          <cell r="AR27">
            <v>1.3997963163271712</v>
          </cell>
          <cell r="AS27">
            <v>0.58002549139143122</v>
          </cell>
          <cell r="AT27">
            <v>5.1201556418619225E-2</v>
          </cell>
          <cell r="AU27">
            <v>0.12217399904557236</v>
          </cell>
          <cell r="AV27">
            <v>1.4949674462920284</v>
          </cell>
          <cell r="AW27">
            <v>46.965787466269312</v>
          </cell>
          <cell r="AX27">
            <v>0.21308707343093736</v>
          </cell>
          <cell r="AY27">
            <v>156.0577941306515</v>
          </cell>
          <cell r="AZ27" t="str">
            <v>31°13'31''</v>
          </cell>
          <cell r="BA27">
            <v>10.735626297086231</v>
          </cell>
          <cell r="BB27">
            <v>1E-3</v>
          </cell>
          <cell r="BC27">
            <v>1.7999999999999999E-2</v>
          </cell>
          <cell r="BD27">
            <v>5.0000000000000001E-3</v>
          </cell>
          <cell r="BE27">
            <v>2.4E-2</v>
          </cell>
          <cell r="BF27">
            <v>2.3E-2</v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>
            <v>0.02</v>
          </cell>
          <cell r="BO27">
            <v>692.25299999999993</v>
          </cell>
          <cell r="BP27">
            <v>691.35299999999995</v>
          </cell>
          <cell r="BQ27">
            <v>692.45299999999997</v>
          </cell>
          <cell r="BR27">
            <v>691.553</v>
          </cell>
          <cell r="BS27">
            <v>693.673</v>
          </cell>
          <cell r="BT27">
            <v>692.75300000000016</v>
          </cell>
          <cell r="BU27" t="str">
            <v/>
          </cell>
          <cell r="BV27">
            <v>1.2200000000000273</v>
          </cell>
          <cell r="BW27">
            <v>1.2000000000001592</v>
          </cell>
          <cell r="BX27">
            <v>1.4200000000000272</v>
          </cell>
          <cell r="BY27">
            <v>200</v>
          </cell>
          <cell r="BZ27">
            <v>0.65</v>
          </cell>
          <cell r="CA27">
            <v>0.25</v>
          </cell>
          <cell r="CB27">
            <v>1.2100000000000932</v>
          </cell>
          <cell r="CC27">
            <v>1.5274699047851645</v>
          </cell>
          <cell r="CD27">
            <v>1355.2476730206374</v>
          </cell>
          <cell r="CE27">
            <v>7.1084511354432722E-2</v>
          </cell>
          <cell r="CF27">
            <v>586.44721867406997</v>
          </cell>
          <cell r="CG27">
            <v>1941.6948916947074</v>
          </cell>
          <cell r="CH27">
            <v>1.5</v>
          </cell>
          <cell r="CI27">
            <v>2243</v>
          </cell>
          <cell r="CJ27">
            <v>1.2985030483914672</v>
          </cell>
          <cell r="CK27">
            <v>1.5</v>
          </cell>
          <cell r="CL27">
            <v>1</v>
          </cell>
          <cell r="CM27">
            <v>2</v>
          </cell>
        </row>
        <row r="28">
          <cell r="A28">
            <v>45</v>
          </cell>
          <cell r="B28" t="str">
            <v>C27</v>
          </cell>
          <cell r="C28" t="str">
            <v>C28</v>
          </cell>
          <cell r="F28">
            <v>0</v>
          </cell>
          <cell r="G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S28">
            <v>4.3100000000000005</v>
          </cell>
          <cell r="T28">
            <v>98</v>
          </cell>
          <cell r="U28">
            <v>1689</v>
          </cell>
          <cell r="V28">
            <v>0.68799999999999994</v>
          </cell>
          <cell r="X28">
            <v>0</v>
          </cell>
          <cell r="Y28" t="str">
            <v/>
          </cell>
          <cell r="AA28">
            <v>0</v>
          </cell>
          <cell r="AB28" t="str">
            <v/>
          </cell>
          <cell r="AC28">
            <v>0.58479999999999999</v>
          </cell>
          <cell r="AD28">
            <v>2.5204879999999998</v>
          </cell>
          <cell r="AE28">
            <v>8.7148022025667249</v>
          </cell>
          <cell r="AF28">
            <v>9.576802202566725</v>
          </cell>
          <cell r="AG28">
            <v>10.007802202566726</v>
          </cell>
          <cell r="AH28">
            <v>10.007802202566726</v>
          </cell>
          <cell r="AI28">
            <v>10.66</v>
          </cell>
          <cell r="AJ28">
            <v>28.34</v>
          </cell>
          <cell r="AK28">
            <v>8</v>
          </cell>
          <cell r="AL28">
            <v>0.2</v>
          </cell>
          <cell r="AM28">
            <v>1.4E-2</v>
          </cell>
          <cell r="AN28">
            <v>3.7921905517578125E-2</v>
          </cell>
          <cell r="AO28">
            <v>8.4375000000000006E-2</v>
          </cell>
          <cell r="AP28">
            <v>0.18960952758789062</v>
          </cell>
          <cell r="AQ28">
            <v>2.4151515023277716</v>
          </cell>
          <cell r="AR28">
            <v>4.739217407238173</v>
          </cell>
          <cell r="AS28">
            <v>4.0204471941531734</v>
          </cell>
          <cell r="AT28">
            <v>0.29729647192640635</v>
          </cell>
          <cell r="AU28">
            <v>0.33521837744398447</v>
          </cell>
          <cell r="AV28">
            <v>5.1696064879540211</v>
          </cell>
          <cell r="AW28">
            <v>162.40797764506488</v>
          </cell>
          <cell r="AX28">
            <v>6.1621370745951379E-2</v>
          </cell>
          <cell r="AY28">
            <v>209.63757846663421</v>
          </cell>
          <cell r="AZ28" t="str">
            <v>53°34'47''</v>
          </cell>
          <cell r="BA28">
            <v>5.9415948551823039</v>
          </cell>
          <cell r="BB28">
            <v>0.21299999999999999</v>
          </cell>
          <cell r="BC28">
            <v>2.5000000000000001E-2</v>
          </cell>
          <cell r="BD28">
            <v>0.06</v>
          </cell>
          <cell r="BE28">
            <v>0.29799999999999999</v>
          </cell>
          <cell r="BF28">
            <v>0.29799999999999999</v>
          </cell>
          <cell r="BG28">
            <v>0.17846555509173276</v>
          </cell>
          <cell r="BH28">
            <v>5.9999999999999991</v>
          </cell>
          <cell r="BI28">
            <v>1.2</v>
          </cell>
          <cell r="BJ28">
            <v>0.74048335383162911</v>
          </cell>
          <cell r="BK28">
            <v>0.82485835383162909</v>
          </cell>
          <cell r="BL28">
            <v>1.1824847743831498E-3</v>
          </cell>
          <cell r="BM28">
            <v>0.99124900632721458</v>
          </cell>
          <cell r="BN28">
            <v>0.92</v>
          </cell>
          <cell r="BO28">
            <v>690.84299999999996</v>
          </cell>
          <cell r="BP28">
            <v>687.82299999999998</v>
          </cell>
          <cell r="BQ28">
            <v>691.04300000000001</v>
          </cell>
          <cell r="BR28">
            <v>688.02300000000002</v>
          </cell>
          <cell r="BS28">
            <v>692.75300000000016</v>
          </cell>
          <cell r="BT28">
            <v>689.22299999999996</v>
          </cell>
          <cell r="BU28" t="str">
            <v/>
          </cell>
          <cell r="BV28">
            <v>1.7100000000001501</v>
          </cell>
          <cell r="BW28">
            <v>1.1999999999999318</v>
          </cell>
          <cell r="BX28">
            <v>1.91000000000015</v>
          </cell>
          <cell r="BY28">
            <v>200</v>
          </cell>
          <cell r="BZ28">
            <v>0.65</v>
          </cell>
          <cell r="CA28">
            <v>0.25</v>
          </cell>
          <cell r="CB28">
            <v>1.4550000000000409</v>
          </cell>
          <cell r="CC28">
            <v>1.7676352489324805</v>
          </cell>
          <cell r="CD28">
            <v>1568.3343746153434</v>
          </cell>
          <cell r="CE28">
            <v>5.1142665311504576E-2</v>
          </cell>
          <cell r="CF28">
            <v>421.92698881991276</v>
          </cell>
          <cell r="CG28">
            <v>1990.2613634352563</v>
          </cell>
          <cell r="CH28">
            <v>1.5</v>
          </cell>
          <cell r="CI28">
            <v>2243</v>
          </cell>
          <cell r="CJ28">
            <v>1.3309817410400733</v>
          </cell>
          <cell r="CK28">
            <v>1.5</v>
          </cell>
          <cell r="CL28">
            <v>1</v>
          </cell>
          <cell r="CM28">
            <v>2</v>
          </cell>
        </row>
        <row r="29">
          <cell r="A29">
            <v>46</v>
          </cell>
          <cell r="B29" t="str">
            <v>C28</v>
          </cell>
          <cell r="C29" t="str">
            <v>C13</v>
          </cell>
          <cell r="F29">
            <v>0</v>
          </cell>
          <cell r="G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S29">
            <v>4.3100000000000005</v>
          </cell>
          <cell r="T29">
            <v>98</v>
          </cell>
          <cell r="U29">
            <v>1689</v>
          </cell>
          <cell r="V29">
            <v>0.68799999999999994</v>
          </cell>
          <cell r="X29">
            <v>0</v>
          </cell>
          <cell r="Y29" t="str">
            <v/>
          </cell>
          <cell r="AA29">
            <v>0</v>
          </cell>
          <cell r="AB29" t="str">
            <v/>
          </cell>
          <cell r="AC29">
            <v>0.58479999999999999</v>
          </cell>
          <cell r="AD29">
            <v>2.5204879999999998</v>
          </cell>
          <cell r="AE29">
            <v>8.7148022025667249</v>
          </cell>
          <cell r="AF29">
            <v>9.576802202566725</v>
          </cell>
          <cell r="AG29">
            <v>10.007802202566726</v>
          </cell>
          <cell r="AH29">
            <v>10.007802202566726</v>
          </cell>
          <cell r="AI29">
            <v>23.71</v>
          </cell>
          <cell r="AJ29">
            <v>3.58</v>
          </cell>
          <cell r="AK29">
            <v>8</v>
          </cell>
          <cell r="AL29">
            <v>0.2</v>
          </cell>
          <cell r="AM29">
            <v>1.4E-2</v>
          </cell>
          <cell r="AN29">
            <v>6.3768768310546856E-2</v>
          </cell>
          <cell r="AO29">
            <v>8.4375000000000006E-2</v>
          </cell>
          <cell r="AP29">
            <v>0.31884384155273426</v>
          </cell>
          <cell r="AQ29">
            <v>1.1605158588573394</v>
          </cell>
          <cell r="AR29">
            <v>1.721215988286543</v>
          </cell>
          <cell r="AS29">
            <v>0.79996836719410802</v>
          </cell>
          <cell r="AT29">
            <v>6.8644090655422429E-2</v>
          </cell>
          <cell r="AU29">
            <v>0.13241285896596927</v>
          </cell>
          <cell r="AV29">
            <v>1.837380386461664</v>
          </cell>
          <cell r="AW29">
            <v>57.723007239579395</v>
          </cell>
          <cell r="AX29">
            <v>0.17337631355603725</v>
          </cell>
          <cell r="AY29">
            <v>166.92567948968951</v>
          </cell>
          <cell r="AZ29" t="str">
            <v>42°42'43''</v>
          </cell>
          <cell r="BA29">
            <v>7.6724561551686419</v>
          </cell>
          <cell r="BB29">
            <v>1E-3</v>
          </cell>
          <cell r="BC29">
            <v>4.5999999999999999E-2</v>
          </cell>
          <cell r="BD29">
            <v>6.5000000000000002E-2</v>
          </cell>
          <cell r="BE29">
            <v>0.112</v>
          </cell>
          <cell r="BF29">
            <v>0.111</v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>
            <v>0.11</v>
          </cell>
          <cell r="BO29">
            <v>687.76299999999992</v>
          </cell>
          <cell r="BP29">
            <v>686.9129999999999</v>
          </cell>
          <cell r="BQ29">
            <v>687.96299999999997</v>
          </cell>
          <cell r="BR29">
            <v>687.11299999999994</v>
          </cell>
          <cell r="BS29">
            <v>689.22299999999996</v>
          </cell>
          <cell r="BT29">
            <v>688.11300000000006</v>
          </cell>
          <cell r="BU29" t="str">
            <v/>
          </cell>
          <cell r="BV29">
            <v>1.2599999999999909</v>
          </cell>
          <cell r="BW29">
            <v>1.0000000000001137</v>
          </cell>
          <cell r="BX29">
            <v>1.4599999999999909</v>
          </cell>
          <cell r="BY29">
            <v>200</v>
          </cell>
          <cell r="BZ29">
            <v>0.65</v>
          </cell>
          <cell r="CA29">
            <v>0.25</v>
          </cell>
          <cell r="CB29">
            <v>1.1300000000000523</v>
          </cell>
          <cell r="CC29">
            <v>1.4446357810494874</v>
          </cell>
          <cell r="CD29">
            <v>1281.7530967361579</v>
          </cell>
          <cell r="CE29">
            <v>8.0049116323609004E-2</v>
          </cell>
          <cell r="CF29">
            <v>660.40520966977431</v>
          </cell>
          <cell r="CG29">
            <v>1942.1583064059323</v>
          </cell>
          <cell r="CH29">
            <v>1.5</v>
          </cell>
          <cell r="CI29">
            <v>2243</v>
          </cell>
          <cell r="CJ29">
            <v>1.2988129556883186</v>
          </cell>
          <cell r="CK29">
            <v>1.5</v>
          </cell>
          <cell r="CL29">
            <v>1</v>
          </cell>
          <cell r="CM29">
            <v>2</v>
          </cell>
        </row>
        <row r="30">
          <cell r="A30">
            <v>47</v>
          </cell>
          <cell r="B30" t="str">
            <v>C13</v>
          </cell>
          <cell r="C30" t="str">
            <v>C14</v>
          </cell>
          <cell r="D30">
            <v>0.3</v>
          </cell>
          <cell r="E30">
            <v>0.81999999999999962</v>
          </cell>
          <cell r="F30">
            <v>1.1199999999999997</v>
          </cell>
          <cell r="G30">
            <v>5</v>
          </cell>
          <cell r="J30" t="str">
            <v/>
          </cell>
          <cell r="K30">
            <v>1.0409620105724</v>
          </cell>
          <cell r="L30">
            <v>1.0409620105724</v>
          </cell>
          <cell r="M30">
            <v>3</v>
          </cell>
          <cell r="N30">
            <v>471.90281881227315</v>
          </cell>
          <cell r="O30">
            <v>0.62662245173484554</v>
          </cell>
          <cell r="P30">
            <v>331.18948946129882</v>
          </cell>
          <cell r="Q30">
            <v>0.3</v>
          </cell>
          <cell r="R30">
            <v>8.2100000000000009</v>
          </cell>
          <cell r="S30">
            <v>12.820000000000002</v>
          </cell>
          <cell r="T30">
            <v>98</v>
          </cell>
          <cell r="U30">
            <v>5025</v>
          </cell>
          <cell r="V30">
            <v>0.68799999999999994</v>
          </cell>
          <cell r="X30">
            <v>0</v>
          </cell>
          <cell r="Y30" t="str">
            <v/>
          </cell>
          <cell r="AA30">
            <v>0</v>
          </cell>
          <cell r="AB30" t="str">
            <v/>
          </cell>
          <cell r="AC30">
            <v>0.58479999999999999</v>
          </cell>
          <cell r="AD30">
            <v>7.4971360000000011</v>
          </cell>
          <cell r="AE30">
            <v>23.931354558715341</v>
          </cell>
          <cell r="AF30">
            <v>23.931354558715341</v>
          </cell>
          <cell r="AG30">
            <v>25.213354558715341</v>
          </cell>
          <cell r="AH30">
            <v>356.40284402001419</v>
          </cell>
          <cell r="AI30">
            <v>74.069999999999993</v>
          </cell>
          <cell r="AJ30">
            <v>0.49</v>
          </cell>
          <cell r="AK30">
            <v>18</v>
          </cell>
          <cell r="AL30">
            <v>0.45</v>
          </cell>
          <cell r="AM30">
            <v>1.4E-2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 t="str">
            <v/>
          </cell>
          <cell r="AV30">
            <v>1.1671964236528531</v>
          </cell>
          <cell r="AW30">
            <v>185.63457031085673</v>
          </cell>
          <cell r="AX30" t="str">
            <v/>
          </cell>
          <cell r="AY30">
            <v>120.48880343979978</v>
          </cell>
          <cell r="AZ30" t="str">
            <v>46°26'13''</v>
          </cell>
          <cell r="BA30">
            <v>3.1081370028379447</v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>
            <v>0</v>
          </cell>
          <cell r="BG30">
            <v>0.83695201556002952</v>
          </cell>
          <cell r="BH30">
            <v>2.6666666666666665</v>
          </cell>
          <cell r="BI30">
            <v>1.2</v>
          </cell>
          <cell r="BJ30" t="str">
            <v/>
          </cell>
          <cell r="BK30" t="str">
            <v/>
          </cell>
          <cell r="BL30" t="str">
            <v/>
          </cell>
          <cell r="BM30">
            <v>1.1004840207873858</v>
          </cell>
          <cell r="BN30" t="str">
            <v/>
          </cell>
          <cell r="BO30">
            <v>686.87299999999993</v>
          </cell>
          <cell r="BP30">
            <v>686.51299999999992</v>
          </cell>
          <cell r="BQ30">
            <v>687.32299999999998</v>
          </cell>
          <cell r="BR30">
            <v>686.96299999999997</v>
          </cell>
          <cell r="BS30">
            <v>688.11300000000006</v>
          </cell>
          <cell r="BT30">
            <v>689.41300000000001</v>
          </cell>
          <cell r="BU30" t="str">
            <v/>
          </cell>
          <cell r="BV30">
            <v>0.79000000000007731</v>
          </cell>
          <cell r="BW30">
            <v>2.4500000000000455</v>
          </cell>
          <cell r="BX30">
            <v>1.2400000000000773</v>
          </cell>
          <cell r="BY30">
            <v>450</v>
          </cell>
          <cell r="BZ30">
            <v>0.96250000000000002</v>
          </cell>
          <cell r="CA30">
            <v>0.5625</v>
          </cell>
          <cell r="CB30">
            <v>1.6200000000000614</v>
          </cell>
          <cell r="CC30">
            <v>1.4066499719909016</v>
          </cell>
          <cell r="CD30">
            <v>2736.571583790862</v>
          </cell>
          <cell r="CE30">
            <v>9.2702451954917886E-2</v>
          </cell>
          <cell r="CF30">
            <v>764.79522862807255</v>
          </cell>
          <cell r="CG30">
            <v>3501.3668124189344</v>
          </cell>
          <cell r="CH30">
            <v>1.5</v>
          </cell>
          <cell r="CI30">
            <v>4487</v>
          </cell>
          <cell r="CJ30">
            <v>1.1705037260147986</v>
          </cell>
          <cell r="CK30">
            <v>1.5</v>
          </cell>
          <cell r="CL30">
            <v>2</v>
          </cell>
          <cell r="CM30">
            <v>2</v>
          </cell>
        </row>
        <row r="31">
          <cell r="A31">
            <v>48</v>
          </cell>
          <cell r="B31" t="str">
            <v>C14</v>
          </cell>
          <cell r="C31" t="str">
            <v>C15</v>
          </cell>
          <cell r="F31">
            <v>1.1199999999999997</v>
          </cell>
          <cell r="G31">
            <v>5</v>
          </cell>
          <cell r="J31" t="str">
            <v/>
          </cell>
          <cell r="K31">
            <v>0.1114086862725861</v>
          </cell>
          <cell r="L31">
            <v>3.1114086862725863</v>
          </cell>
          <cell r="M31">
            <v>3.1114086862725863</v>
          </cell>
          <cell r="N31">
            <v>469.45924466702473</v>
          </cell>
          <cell r="O31">
            <v>0.62989898989898918</v>
          </cell>
          <cell r="P31">
            <v>331.19733249624136</v>
          </cell>
          <cell r="S31">
            <v>12.820000000000002</v>
          </cell>
          <cell r="T31">
            <v>98</v>
          </cell>
          <cell r="U31">
            <v>5025</v>
          </cell>
          <cell r="V31">
            <v>0.68799999999999994</v>
          </cell>
          <cell r="X31">
            <v>0</v>
          </cell>
          <cell r="Y31" t="str">
            <v/>
          </cell>
          <cell r="AA31">
            <v>0</v>
          </cell>
          <cell r="AB31" t="str">
            <v/>
          </cell>
          <cell r="AC31">
            <v>0.58479999999999999</v>
          </cell>
          <cell r="AD31">
            <v>7.4971360000000011</v>
          </cell>
          <cell r="AE31">
            <v>23.931354558715341</v>
          </cell>
          <cell r="AF31">
            <v>23.931354558715341</v>
          </cell>
          <cell r="AG31">
            <v>25.213354558715341</v>
          </cell>
          <cell r="AH31">
            <v>356.41068705495672</v>
          </cell>
          <cell r="AI31">
            <v>7.92</v>
          </cell>
          <cell r="AJ31">
            <v>0.49</v>
          </cell>
          <cell r="AK31">
            <v>18</v>
          </cell>
          <cell r="AL31">
            <v>0.45</v>
          </cell>
          <cell r="AM31">
            <v>1.4E-2</v>
          </cell>
          <cell r="AN31">
            <v>0</v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>
            <v>0</v>
          </cell>
          <cell r="AU31" t="str">
            <v/>
          </cell>
          <cell r="AV31">
            <v>1.1671964236528531</v>
          </cell>
          <cell r="AW31">
            <v>185.63457031085673</v>
          </cell>
          <cell r="AX31" t="str">
            <v/>
          </cell>
          <cell r="AY31">
            <v>171.69793098169856</v>
          </cell>
          <cell r="AZ31" t="str">
            <v>51°12'33''</v>
          </cell>
          <cell r="BA31">
            <v>2.7823125836732552</v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>
            <v>0</v>
          </cell>
          <cell r="BG31">
            <v>0.83697043360582635</v>
          </cell>
          <cell r="BH31">
            <v>2.6666666666666665</v>
          </cell>
          <cell r="BI31">
            <v>1.2</v>
          </cell>
          <cell r="BJ31" t="str">
            <v/>
          </cell>
          <cell r="BK31" t="str">
            <v/>
          </cell>
          <cell r="BL31" t="str">
            <v/>
          </cell>
          <cell r="BM31">
            <v>1.1005158192416571</v>
          </cell>
          <cell r="BN31" t="str">
            <v/>
          </cell>
          <cell r="BO31">
            <v>686.51299999999992</v>
          </cell>
          <cell r="BP31">
            <v>686.47299999999996</v>
          </cell>
          <cell r="BQ31">
            <v>686.96299999999997</v>
          </cell>
          <cell r="BR31">
            <v>686.923</v>
          </cell>
          <cell r="BS31">
            <v>689.41300000000001</v>
          </cell>
          <cell r="BT31">
            <v>689.03300000000013</v>
          </cell>
          <cell r="BU31" t="str">
            <v/>
          </cell>
          <cell r="BV31">
            <v>2.4500000000000455</v>
          </cell>
          <cell r="BW31">
            <v>2.1100000000001273</v>
          </cell>
          <cell r="BX31">
            <v>2.9000000000000457</v>
          </cell>
          <cell r="BY31">
            <v>450</v>
          </cell>
          <cell r="BZ31">
            <v>0.96250000000000002</v>
          </cell>
          <cell r="CA31">
            <v>0.5625</v>
          </cell>
          <cell r="CB31">
            <v>2.2800000000000864</v>
          </cell>
          <cell r="CC31">
            <v>1.8461750726099502</v>
          </cell>
          <cell r="CD31">
            <v>3591.6470643061298</v>
          </cell>
          <cell r="CE31">
            <v>4.9082623821784632E-2</v>
          </cell>
          <cell r="CF31">
            <v>404.9316465297232</v>
          </cell>
          <cell r="CG31">
            <v>3996.5787108358531</v>
          </cell>
          <cell r="CH31">
            <v>1.5</v>
          </cell>
          <cell r="CI31">
            <v>4487</v>
          </cell>
          <cell r="CJ31">
            <v>1.3360526111552886</v>
          </cell>
          <cell r="CK31">
            <v>1.5</v>
          </cell>
          <cell r="CL31">
            <v>2</v>
          </cell>
          <cell r="CM31">
            <v>2</v>
          </cell>
        </row>
        <row r="32">
          <cell r="A32">
            <v>49</v>
          </cell>
          <cell r="B32" t="str">
            <v>C15</v>
          </cell>
          <cell r="C32" t="str">
            <v>C16</v>
          </cell>
          <cell r="F32">
            <v>1.1199999999999997</v>
          </cell>
          <cell r="G32">
            <v>5</v>
          </cell>
          <cell r="J32" t="str">
            <v/>
          </cell>
          <cell r="K32">
            <v>3.8589780837585699E-2</v>
          </cell>
          <cell r="L32">
            <v>3.149998467110172</v>
          </cell>
          <cell r="M32">
            <v>3.149998467110172</v>
          </cell>
          <cell r="N32">
            <v>468.61830850381955</v>
          </cell>
          <cell r="O32">
            <v>0.66974137931034572</v>
          </cell>
          <cell r="P32">
            <v>351.51544098432061</v>
          </cell>
          <cell r="S32">
            <v>12.820000000000002</v>
          </cell>
          <cell r="T32">
            <v>98</v>
          </cell>
          <cell r="U32">
            <v>5025</v>
          </cell>
          <cell r="V32">
            <v>0.68799999999999994</v>
          </cell>
          <cell r="X32">
            <v>0</v>
          </cell>
          <cell r="Y32" t="str">
            <v/>
          </cell>
          <cell r="AA32">
            <v>0</v>
          </cell>
          <cell r="AB32" t="str">
            <v/>
          </cell>
          <cell r="AC32">
            <v>0.58479999999999999</v>
          </cell>
          <cell r="AD32">
            <v>7.4971360000000011</v>
          </cell>
          <cell r="AE32">
            <v>23.931354558715341</v>
          </cell>
          <cell r="AF32">
            <v>23.931354558715341</v>
          </cell>
          <cell r="AG32">
            <v>25.213354558715341</v>
          </cell>
          <cell r="AH32">
            <v>376.72879554303597</v>
          </cell>
          <cell r="AI32">
            <v>5.22</v>
          </cell>
          <cell r="AJ32">
            <v>40.07</v>
          </cell>
          <cell r="AK32">
            <v>18</v>
          </cell>
          <cell r="AL32">
            <v>0.45</v>
          </cell>
          <cell r="AM32">
            <v>1.4E-2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 t="str">
            <v/>
          </cell>
          <cell r="AV32">
            <v>10.554935394568046</v>
          </cell>
          <cell r="AW32">
            <v>1678.6899419186741</v>
          </cell>
          <cell r="AX32" t="str">
            <v/>
          </cell>
          <cell r="AY32">
            <v>150.5004077340291</v>
          </cell>
          <cell r="AZ32" t="str">
            <v>21°11'51''</v>
          </cell>
          <cell r="BA32">
            <v>7.1254554098055687</v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>
            <v>0</v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>
            <v>0.1</v>
          </cell>
          <cell r="BO32">
            <v>686.37299999999993</v>
          </cell>
          <cell r="BP32">
            <v>684.2829999999999</v>
          </cell>
          <cell r="BQ32">
            <v>686.82299999999998</v>
          </cell>
          <cell r="BR32">
            <v>684.73299999999995</v>
          </cell>
          <cell r="BS32">
            <v>689.03300000000013</v>
          </cell>
          <cell r="BT32">
            <v>684.62300000000005</v>
          </cell>
          <cell r="BU32" t="str">
            <v/>
          </cell>
          <cell r="BV32">
            <v>2.2100000000001501</v>
          </cell>
          <cell r="BW32">
            <v>-0.10999999999989996</v>
          </cell>
          <cell r="BX32">
            <v>2.6600000000001502</v>
          </cell>
          <cell r="BY32">
            <v>450</v>
          </cell>
          <cell r="BZ32">
            <v>0.96250000000000002</v>
          </cell>
          <cell r="CA32">
            <v>0.5625</v>
          </cell>
          <cell r="CB32">
            <v>1.0500000000001251</v>
          </cell>
          <cell r="CC32">
            <v>0.96987335878849579</v>
          </cell>
          <cell r="CD32">
            <v>1886.8431567093255</v>
          </cell>
          <cell r="CE32">
            <v>0.19554065331898984</v>
          </cell>
          <cell r="CF32">
            <v>1613.2103898816663</v>
          </cell>
          <cell r="CG32">
            <v>3500.0535465909916</v>
          </cell>
          <cell r="CH32">
            <v>1.5</v>
          </cell>
          <cell r="CI32">
            <v>4487</v>
          </cell>
          <cell r="CJ32">
            <v>1.1700647024485151</v>
          </cell>
          <cell r="CK32">
            <v>1.5</v>
          </cell>
          <cell r="CL32">
            <v>2</v>
          </cell>
          <cell r="CM32">
            <v>2</v>
          </cell>
        </row>
        <row r="33">
          <cell r="A33">
            <v>50</v>
          </cell>
          <cell r="B33" t="str">
            <v>C16</v>
          </cell>
          <cell r="C33" t="str">
            <v>C17</v>
          </cell>
          <cell r="F33">
            <v>1.1199999999999997</v>
          </cell>
          <cell r="G33">
            <v>5</v>
          </cell>
          <cell r="J33" t="str">
            <v/>
          </cell>
          <cell r="K33">
            <v>0.48517237035901284</v>
          </cell>
          <cell r="L33">
            <v>3.6351708374691847</v>
          </cell>
          <cell r="M33">
            <v>3.6351708374691847</v>
          </cell>
          <cell r="N33">
            <v>458.27944425352018</v>
          </cell>
          <cell r="O33">
            <v>0.64210396039604045</v>
          </cell>
          <cell r="P33">
            <v>329.57461165807547</v>
          </cell>
          <cell r="S33">
            <v>12.820000000000002</v>
          </cell>
          <cell r="T33">
            <v>98</v>
          </cell>
          <cell r="U33">
            <v>5025</v>
          </cell>
          <cell r="V33">
            <v>0.68799999999999994</v>
          </cell>
          <cell r="X33">
            <v>0</v>
          </cell>
          <cell r="Y33" t="str">
            <v/>
          </cell>
          <cell r="AA33">
            <v>0</v>
          </cell>
          <cell r="AB33" t="str">
            <v/>
          </cell>
          <cell r="AC33">
            <v>0.58479999999999999</v>
          </cell>
          <cell r="AD33">
            <v>7.4971360000000011</v>
          </cell>
          <cell r="AE33">
            <v>23.931354558715341</v>
          </cell>
          <cell r="AF33">
            <v>23.931354558715341</v>
          </cell>
          <cell r="AG33">
            <v>25.213354558715341</v>
          </cell>
          <cell r="AH33">
            <v>354.78796621679084</v>
          </cell>
          <cell r="AI33">
            <v>4.04</v>
          </cell>
          <cell r="AJ33">
            <v>26.1</v>
          </cell>
          <cell r="AK33">
            <v>18</v>
          </cell>
          <cell r="AL33">
            <v>0.45</v>
          </cell>
          <cell r="AM33">
            <v>1.4E-2</v>
          </cell>
          <cell r="AN33">
            <v>0</v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>
            <v>0</v>
          </cell>
          <cell r="AU33" t="str">
            <v/>
          </cell>
          <cell r="AV33">
            <v>8.5185595128479807</v>
          </cell>
          <cell r="AW33">
            <v>1354.8183517269902</v>
          </cell>
          <cell r="AX33" t="str">
            <v/>
          </cell>
          <cell r="AY33">
            <v>150.4994376613574</v>
          </cell>
          <cell r="AZ33" t="str">
            <v>00°00'00''</v>
          </cell>
          <cell r="BA33">
            <v>1000</v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>
            <v>0</v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>
            <v>683.88299999999992</v>
          </cell>
          <cell r="BP33">
            <v>682.83299999999997</v>
          </cell>
          <cell r="BQ33">
            <v>684.33299999999997</v>
          </cell>
          <cell r="BR33">
            <v>683.28300000000002</v>
          </cell>
          <cell r="BS33">
            <v>684.62300000000005</v>
          </cell>
          <cell r="BT33">
            <v>683.44299999999998</v>
          </cell>
          <cell r="BU33" t="str">
            <v/>
          </cell>
          <cell r="BV33">
            <v>0.29000000000007731</v>
          </cell>
          <cell r="BW33">
            <v>0.15999999999996817</v>
          </cell>
          <cell r="BX33">
            <v>0.74000000000007726</v>
          </cell>
          <cell r="BY33">
            <v>450</v>
          </cell>
          <cell r="BZ33">
            <v>0.96250000000000002</v>
          </cell>
          <cell r="CA33">
            <v>0.5625</v>
          </cell>
          <cell r="CB33">
            <v>0.22500000000002274</v>
          </cell>
          <cell r="CC33">
            <v>0.22785683862238518</v>
          </cell>
          <cell r="CD33">
            <v>443.28479875054001</v>
          </cell>
          <cell r="CE33">
            <v>0.86521412866045633</v>
          </cell>
          <cell r="CF33">
            <v>9279.4215298833951</v>
          </cell>
          <cell r="CG33">
            <v>9722.7063286339344</v>
          </cell>
          <cell r="CH33">
            <v>1.5</v>
          </cell>
          <cell r="CI33">
            <v>4487</v>
          </cell>
          <cell r="CJ33">
            <v>3.2502918415312911</v>
          </cell>
          <cell r="CK33">
            <v>4</v>
          </cell>
          <cell r="CL33">
            <v>2</v>
          </cell>
          <cell r="CM33">
            <v>2</v>
          </cell>
        </row>
        <row r="34">
          <cell r="A34">
            <v>51</v>
          </cell>
          <cell r="B34" t="str">
            <v>C17</v>
          </cell>
          <cell r="C34" t="str">
            <v>C18</v>
          </cell>
          <cell r="D34">
            <v>0.09</v>
          </cell>
          <cell r="F34">
            <v>1.2099999999999997</v>
          </cell>
          <cell r="G34">
            <v>5</v>
          </cell>
          <cell r="J34" t="str">
            <v/>
          </cell>
          <cell r="K34">
            <v>7.674231238376758E-2</v>
          </cell>
          <cell r="L34">
            <v>3.7119131498529523</v>
          </cell>
          <cell r="M34">
            <v>3.7119131498529523</v>
          </cell>
          <cell r="N34">
            <v>456.68279766231387</v>
          </cell>
          <cell r="O34">
            <v>0.6266236233907243</v>
          </cell>
          <cell r="P34">
            <v>346.26355758776015</v>
          </cell>
          <cell r="Q34">
            <v>0.09</v>
          </cell>
          <cell r="S34">
            <v>12.910000000000002</v>
          </cell>
          <cell r="T34">
            <v>98</v>
          </cell>
          <cell r="U34">
            <v>5060</v>
          </cell>
          <cell r="V34">
            <v>0.68799999999999994</v>
          </cell>
          <cell r="X34">
            <v>0</v>
          </cell>
          <cell r="Y34" t="str">
            <v/>
          </cell>
          <cell r="AA34">
            <v>0</v>
          </cell>
          <cell r="AB34" t="str">
            <v/>
          </cell>
          <cell r="AC34">
            <v>0.58479999999999999</v>
          </cell>
          <cell r="AD34">
            <v>7.5497680000000011</v>
          </cell>
          <cell r="AE34">
            <v>24.087004676164803</v>
          </cell>
          <cell r="AF34">
            <v>24.087004676164803</v>
          </cell>
          <cell r="AG34">
            <v>25.378004676164803</v>
          </cell>
          <cell r="AH34">
            <v>371.64156226392492</v>
          </cell>
          <cell r="AI34">
            <v>64.47</v>
          </cell>
          <cell r="AJ34">
            <v>0.62</v>
          </cell>
          <cell r="AK34">
            <v>18</v>
          </cell>
          <cell r="AL34">
            <v>0.45</v>
          </cell>
          <cell r="AM34">
            <v>1.4E-2</v>
          </cell>
          <cell r="AN34">
            <v>0</v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>
            <v>0</v>
          </cell>
          <cell r="AU34" t="str">
            <v/>
          </cell>
          <cell r="AV34">
            <v>1.3129305471944275</v>
          </cell>
          <cell r="AW34">
            <v>208.81258118806932</v>
          </cell>
          <cell r="AX34" t="str">
            <v/>
          </cell>
          <cell r="AY34">
            <v>208.24170826422633</v>
          </cell>
          <cell r="AZ34" t="str">
            <v>57°44'32''</v>
          </cell>
          <cell r="BA34">
            <v>2.4182077430262381</v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>
            <v>0</v>
          </cell>
          <cell r="BG34">
            <v>0.87273757721530154</v>
          </cell>
          <cell r="BH34">
            <v>2.6666666666666665</v>
          </cell>
          <cell r="BI34">
            <v>1.2</v>
          </cell>
          <cell r="BJ34" t="str">
            <v/>
          </cell>
          <cell r="BK34" t="str">
            <v/>
          </cell>
          <cell r="BL34" t="str">
            <v/>
          </cell>
          <cell r="BM34">
            <v>1.1635873442743006</v>
          </cell>
          <cell r="BN34" t="str">
            <v/>
          </cell>
          <cell r="BO34">
            <v>683.00299999999993</v>
          </cell>
          <cell r="BP34">
            <v>682.60299999999995</v>
          </cell>
          <cell r="BQ34">
            <v>683.45299999999997</v>
          </cell>
          <cell r="BR34">
            <v>683.053</v>
          </cell>
          <cell r="BS34">
            <v>683.44299999999998</v>
          </cell>
          <cell r="BT34">
            <v>684.57300000000009</v>
          </cell>
          <cell r="BU34" t="str">
            <v/>
          </cell>
          <cell r="BV34">
            <v>-9.9999999999909051E-3</v>
          </cell>
          <cell r="BW34">
            <v>1.5200000000000955</v>
          </cell>
          <cell r="BX34">
            <v>0.44000000000000911</v>
          </cell>
          <cell r="BY34">
            <v>450</v>
          </cell>
          <cell r="BZ34">
            <v>0.96250000000000002</v>
          </cell>
          <cell r="CA34">
            <v>0.5625</v>
          </cell>
          <cell r="CB34">
            <v>0.7550000000000523</v>
          </cell>
          <cell r="CC34">
            <v>0.72046281976272386</v>
          </cell>
          <cell r="CD34">
            <v>1401.626644153703</v>
          </cell>
          <cell r="CE34">
            <v>0.32021685538789268</v>
          </cell>
          <cell r="CF34">
            <v>2905.9679626451261</v>
          </cell>
          <cell r="CG34">
            <v>4307.5946067988289</v>
          </cell>
          <cell r="CH34">
            <v>1.5</v>
          </cell>
          <cell r="CI34">
            <v>4487</v>
          </cell>
          <cell r="CJ34">
            <v>1.4400249409846764</v>
          </cell>
          <cell r="CK34">
            <v>1.5</v>
          </cell>
          <cell r="CL34">
            <v>2</v>
          </cell>
          <cell r="CM34">
            <v>2</v>
          </cell>
        </row>
        <row r="35">
          <cell r="A35">
            <v>52</v>
          </cell>
          <cell r="B35" t="str">
            <v>C18</v>
          </cell>
          <cell r="C35" t="str">
            <v>C19</v>
          </cell>
          <cell r="D35">
            <v>0.59</v>
          </cell>
          <cell r="E35">
            <v>2.21</v>
          </cell>
          <cell r="F35">
            <v>4.01</v>
          </cell>
          <cell r="G35">
            <v>5</v>
          </cell>
          <cell r="J35" t="str">
            <v/>
          </cell>
          <cell r="K35">
            <v>4.9682638660320799E-2</v>
          </cell>
          <cell r="L35">
            <v>3.7615957885132731</v>
          </cell>
          <cell r="M35">
            <v>3.7615957885132731</v>
          </cell>
          <cell r="N35">
            <v>455.65463229924131</v>
          </cell>
          <cell r="O35">
            <v>0.64050518134715029</v>
          </cell>
          <cell r="P35">
            <v>1170.3151030989034</v>
          </cell>
          <cell r="Q35">
            <v>0.59</v>
          </cell>
          <cell r="R35">
            <v>2.21</v>
          </cell>
          <cell r="S35">
            <v>15.71</v>
          </cell>
          <cell r="T35">
            <v>98</v>
          </cell>
          <cell r="U35">
            <v>6158</v>
          </cell>
          <cell r="V35">
            <v>0.68799999999999994</v>
          </cell>
          <cell r="X35">
            <v>0</v>
          </cell>
          <cell r="Y35" t="str">
            <v/>
          </cell>
          <cell r="AA35">
            <v>0</v>
          </cell>
          <cell r="AB35" t="str">
            <v/>
          </cell>
          <cell r="AC35">
            <v>0.58479999999999999</v>
          </cell>
          <cell r="AD35">
            <v>9.1872080000000018</v>
          </cell>
          <cell r="AE35">
            <v>28.892419965387656</v>
          </cell>
          <cell r="AF35">
            <v>28.892419965387656</v>
          </cell>
          <cell r="AG35">
            <v>30.463419965387658</v>
          </cell>
          <cell r="AH35">
            <v>1200.778523064291</v>
          </cell>
          <cell r="AI35">
            <v>19.3</v>
          </cell>
          <cell r="AJ35">
            <v>14.58</v>
          </cell>
          <cell r="AK35">
            <v>28</v>
          </cell>
          <cell r="AL35">
            <v>0.70000000000000007</v>
          </cell>
          <cell r="AM35">
            <v>1.2999999999999999E-2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 t="str">
            <v/>
          </cell>
          <cell r="AV35">
            <v>9.2051959495256561</v>
          </cell>
          <cell r="AW35">
            <v>3542.5745563108298</v>
          </cell>
          <cell r="AX35" t="str">
            <v/>
          </cell>
          <cell r="AY35">
            <v>114.73554446443033</v>
          </cell>
          <cell r="AZ35" t="str">
            <v>93°30'22''</v>
          </cell>
          <cell r="BA35">
            <v>1.0077907318737453</v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>
            <v>0</v>
          </cell>
          <cell r="BG35">
            <v>0.9343476434955017</v>
          </cell>
          <cell r="BH35">
            <v>2.1428571428571428</v>
          </cell>
          <cell r="BI35">
            <v>1.2</v>
          </cell>
          <cell r="BJ35" t="str">
            <v/>
          </cell>
          <cell r="BK35" t="str">
            <v/>
          </cell>
          <cell r="BL35" t="str">
            <v/>
          </cell>
          <cell r="BM35">
            <v>1.9886500545321404</v>
          </cell>
          <cell r="BN35" t="str">
            <v/>
          </cell>
          <cell r="BO35">
            <v>683.40299999999991</v>
          </cell>
          <cell r="BP35">
            <v>680.59299999999996</v>
          </cell>
          <cell r="BQ35">
            <v>684.10299999999995</v>
          </cell>
          <cell r="BR35">
            <v>681.29300000000001</v>
          </cell>
          <cell r="BS35">
            <v>684.57300000000009</v>
          </cell>
          <cell r="BT35">
            <v>679.55300000000011</v>
          </cell>
          <cell r="BU35" t="str">
            <v/>
          </cell>
          <cell r="BV35">
            <v>0.47000000000014097</v>
          </cell>
          <cell r="BW35">
            <v>-1.7399999999998954</v>
          </cell>
          <cell r="BX35">
            <v>1.1700000000001411</v>
          </cell>
          <cell r="BY35">
            <v>700</v>
          </cell>
          <cell r="BZ35">
            <v>1.2749999999999999</v>
          </cell>
          <cell r="CA35">
            <v>0.875</v>
          </cell>
          <cell r="CB35">
            <v>-0.63499999999987722</v>
          </cell>
          <cell r="CC35">
            <v>-0.52634837539558499</v>
          </cell>
          <cell r="CD35">
            <v>-1796.8546632801404</v>
          </cell>
          <cell r="CE35">
            <v>1.4625746628637755</v>
          </cell>
          <cell r="CF35">
            <v>15686.113259213991</v>
          </cell>
          <cell r="CG35">
            <v>13889.25859593385</v>
          </cell>
          <cell r="CH35">
            <v>1.25</v>
          </cell>
          <cell r="CI35">
            <v>4613</v>
          </cell>
          <cell r="CJ35">
            <v>3.763618739414115</v>
          </cell>
          <cell r="CK35">
            <v>4</v>
          </cell>
          <cell r="CL35">
            <v>3</v>
          </cell>
          <cell r="CM35">
            <v>3</v>
          </cell>
        </row>
        <row r="36">
          <cell r="A36">
            <v>53</v>
          </cell>
          <cell r="B36" t="str">
            <v>C19</v>
          </cell>
          <cell r="C36" t="str">
            <v>C20</v>
          </cell>
          <cell r="F36">
            <v>4.01</v>
          </cell>
          <cell r="G36">
            <v>5</v>
          </cell>
          <cell r="J36" t="str">
            <v/>
          </cell>
          <cell r="K36">
            <v>4.8647885230008001E-2</v>
          </cell>
          <cell r="L36">
            <v>3.810243673743281</v>
          </cell>
          <cell r="M36">
            <v>3.810243673743281</v>
          </cell>
          <cell r="N36">
            <v>454.65203698934312</v>
          </cell>
          <cell r="O36">
            <v>0.63959865053513276</v>
          </cell>
          <cell r="P36">
            <v>1166.0872655789467</v>
          </cell>
          <cell r="S36">
            <v>15.71</v>
          </cell>
          <cell r="T36">
            <v>98</v>
          </cell>
          <cell r="U36">
            <v>6158</v>
          </cell>
          <cell r="V36">
            <v>0.68799999999999994</v>
          </cell>
          <cell r="X36">
            <v>0</v>
          </cell>
          <cell r="Y36" t="str">
            <v/>
          </cell>
          <cell r="AA36">
            <v>0</v>
          </cell>
          <cell r="AB36" t="str">
            <v/>
          </cell>
          <cell r="AC36">
            <v>0.58479999999999999</v>
          </cell>
          <cell r="AD36">
            <v>9.1872080000000018</v>
          </cell>
          <cell r="AE36">
            <v>28.892419965387656</v>
          </cell>
          <cell r="AF36">
            <v>28.892419965387656</v>
          </cell>
          <cell r="AG36">
            <v>30.463419965387658</v>
          </cell>
          <cell r="AH36">
            <v>1196.5506855443343</v>
          </cell>
          <cell r="AI36">
            <v>21.49</v>
          </cell>
          <cell r="AJ36">
            <v>20.5</v>
          </cell>
          <cell r="AK36">
            <v>28</v>
          </cell>
          <cell r="AL36">
            <v>0.70000000000000007</v>
          </cell>
          <cell r="AM36">
            <v>1.2999999999999999E-2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 t="str">
            <v/>
          </cell>
          <cell r="AV36">
            <v>10.915187647171557</v>
          </cell>
          <cell r="AW36">
            <v>4200.6564823012577</v>
          </cell>
          <cell r="AX36" t="str">
            <v/>
          </cell>
          <cell r="AY36">
            <v>114.73715898942989</v>
          </cell>
          <cell r="AZ36" t="str">
            <v>00°00'00''</v>
          </cell>
          <cell r="BA36">
            <v>1000</v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>
            <v>0</v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>
            <v>680.59299999999996</v>
          </cell>
          <cell r="BP36">
            <v>676.18299999999999</v>
          </cell>
          <cell r="BQ36">
            <v>681.29300000000001</v>
          </cell>
          <cell r="BR36">
            <v>676.88300000000004</v>
          </cell>
          <cell r="BS36">
            <v>679.55300000000011</v>
          </cell>
          <cell r="BT36">
            <v>674.35300000000007</v>
          </cell>
          <cell r="BU36" t="str">
            <v/>
          </cell>
          <cell r="BV36">
            <v>-1.7399999999998954</v>
          </cell>
          <cell r="BW36">
            <v>-2.5299999999999727</v>
          </cell>
          <cell r="BX36">
            <v>-1.0399999999998952</v>
          </cell>
          <cell r="BY36">
            <v>700</v>
          </cell>
          <cell r="BZ36">
            <v>1.2749999999999999</v>
          </cell>
          <cell r="CA36">
            <v>0.875</v>
          </cell>
          <cell r="CB36">
            <v>-2.1349999999999341</v>
          </cell>
          <cell r="CC36">
            <v>-2.0245852491296268</v>
          </cell>
          <cell r="CD36">
            <v>-6911.5544307943328</v>
          </cell>
          <cell r="CE36">
            <v>1.9151977298689804</v>
          </cell>
          <cell r="CF36">
            <v>20540.495652844817</v>
          </cell>
          <cell r="CG36">
            <v>13628.941222050484</v>
          </cell>
          <cell r="CH36">
            <v>1.25</v>
          </cell>
          <cell r="CI36">
            <v>4613</v>
          </cell>
          <cell r="CJ36">
            <v>3.6930796721359429</v>
          </cell>
          <cell r="CK36">
            <v>4</v>
          </cell>
          <cell r="CL36">
            <v>3</v>
          </cell>
          <cell r="CM36">
            <v>3</v>
          </cell>
        </row>
        <row r="37">
          <cell r="A37">
            <v>54</v>
          </cell>
          <cell r="B37" t="str">
            <v>C20</v>
          </cell>
          <cell r="C37" t="str">
            <v>A21</v>
          </cell>
          <cell r="F37">
            <v>4.01</v>
          </cell>
          <cell r="G37">
            <v>5</v>
          </cell>
          <cell r="J37" t="str">
            <v/>
          </cell>
          <cell r="K37">
            <v>0.1971435875675345</v>
          </cell>
          <cell r="L37">
            <v>4.0073872613108152</v>
          </cell>
          <cell r="M37">
            <v>4.0073872613108152</v>
          </cell>
          <cell r="N37">
            <v>450.63065613657886</v>
          </cell>
          <cell r="O37">
            <v>0.63457776427703505</v>
          </cell>
          <cell r="P37">
            <v>1146.7003790862327</v>
          </cell>
          <cell r="S37">
            <v>15.71</v>
          </cell>
          <cell r="T37">
            <v>98</v>
          </cell>
          <cell r="U37">
            <v>6158</v>
          </cell>
          <cell r="V37">
            <v>0.68799999999999994</v>
          </cell>
          <cell r="X37">
            <v>0</v>
          </cell>
          <cell r="Y37" t="str">
            <v/>
          </cell>
          <cell r="AA37">
            <v>0</v>
          </cell>
          <cell r="AB37" t="str">
            <v/>
          </cell>
          <cell r="AC37">
            <v>0.58479999999999999</v>
          </cell>
          <cell r="AD37">
            <v>9.1872080000000018</v>
          </cell>
          <cell r="AE37">
            <v>28.892419965387656</v>
          </cell>
          <cell r="AF37">
            <v>28.892419965387656</v>
          </cell>
          <cell r="AG37">
            <v>30.463419965387658</v>
          </cell>
          <cell r="AH37">
            <v>1177.1637990516203</v>
          </cell>
          <cell r="AI37">
            <v>16.46</v>
          </cell>
          <cell r="AJ37">
            <v>9.2899999999999991</v>
          </cell>
          <cell r="AK37">
            <v>24</v>
          </cell>
          <cell r="AL37">
            <v>0.60000000000000009</v>
          </cell>
          <cell r="AM37">
            <v>1.2999999999999999E-2</v>
          </cell>
          <cell r="AN37">
            <v>0</v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>
            <v>0</v>
          </cell>
          <cell r="AU37" t="str">
            <v/>
          </cell>
          <cell r="AV37">
            <v>6.630265807271055</v>
          </cell>
          <cell r="AW37">
            <v>1874.6634916323314</v>
          </cell>
          <cell r="AX37" t="str">
            <v/>
          </cell>
          <cell r="AY37">
            <v>99.698075365859424</v>
          </cell>
          <cell r="AZ37" t="str">
            <v>15°02'21''</v>
          </cell>
          <cell r="BA37">
            <v>9.4697332935740395</v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>
            <v>0</v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>
            <v>676.18299999999999</v>
          </cell>
          <cell r="BP37">
            <v>674.65300000000002</v>
          </cell>
          <cell r="BQ37">
            <v>676.78300000000002</v>
          </cell>
          <cell r="BR37">
            <v>675.25300000000004</v>
          </cell>
          <cell r="BS37">
            <v>674.35300000000007</v>
          </cell>
          <cell r="BT37">
            <v>672.02300000000014</v>
          </cell>
          <cell r="BU37" t="str">
            <v/>
          </cell>
          <cell r="BV37">
            <v>-2.42999999999995</v>
          </cell>
          <cell r="BW37">
            <v>-3.2299999999999045</v>
          </cell>
          <cell r="BX37">
            <v>-1.8299999999999499</v>
          </cell>
          <cell r="BY37">
            <v>600</v>
          </cell>
          <cell r="BZ37">
            <v>1.1499999999999999</v>
          </cell>
          <cell r="CA37">
            <v>0.75</v>
          </cell>
          <cell r="CB37">
            <v>-2.8299999999999272</v>
          </cell>
          <cell r="CC37">
            <v>-3.2654364164759015</v>
          </cell>
          <cell r="CD37">
            <v>-9068.9332876576955</v>
          </cell>
          <cell r="CE37">
            <v>1.9570336894141922</v>
          </cell>
          <cell r="CF37">
            <v>20989.186318967211</v>
          </cell>
          <cell r="CG37">
            <v>11920.253031309516</v>
          </cell>
          <cell r="CH37">
            <v>1.25</v>
          </cell>
          <cell r="CI37">
            <v>3954</v>
          </cell>
          <cell r="CJ37">
            <v>3.768415854612265</v>
          </cell>
          <cell r="CK37">
            <v>4</v>
          </cell>
          <cell r="CL37">
            <v>3</v>
          </cell>
          <cell r="CM37">
            <v>3</v>
          </cell>
        </row>
        <row r="38">
          <cell r="A38">
            <v>55</v>
          </cell>
          <cell r="E38">
            <v>-3.1310065197464443</v>
          </cell>
          <cell r="F38" t="str">
            <v/>
          </cell>
          <cell r="G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S38" t="str">
            <v/>
          </cell>
          <cell r="U38" t="str">
            <v/>
          </cell>
          <cell r="X38">
            <v>0</v>
          </cell>
          <cell r="Y38" t="str">
            <v/>
          </cell>
          <cell r="AA38">
            <v>0</v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>
            <v>1.74</v>
          </cell>
          <cell r="AK38">
            <v>12</v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>
            <v>674.87300000000005</v>
          </cell>
          <cell r="BP38" t="str">
            <v/>
          </cell>
          <cell r="BQ38">
            <v>674.87300000000005</v>
          </cell>
          <cell r="BR38" t="str">
            <v/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>
            <v>0</v>
          </cell>
          <cell r="BZ38">
            <v>0.4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 t="e">
            <v>#VALUE!</v>
          </cell>
          <cell r="CF38" t="e">
            <v>#VALUE!</v>
          </cell>
          <cell r="CG38" t="e">
            <v>#VALUE!</v>
          </cell>
          <cell r="CH38">
            <v>1.5</v>
          </cell>
          <cell r="CI38" t="e">
            <v>#VALUE!</v>
          </cell>
          <cell r="CJ38" t="e">
            <v>#VALUE!</v>
          </cell>
          <cell r="CK38" t="e">
            <v>#VALUE!</v>
          </cell>
          <cell r="CL38">
            <v>2</v>
          </cell>
          <cell r="CM38">
            <v>2</v>
          </cell>
        </row>
        <row r="39">
          <cell r="A39">
            <v>56</v>
          </cell>
          <cell r="F39" t="str">
            <v/>
          </cell>
          <cell r="G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S39" t="str">
            <v/>
          </cell>
          <cell r="U39" t="str">
            <v/>
          </cell>
          <cell r="X39">
            <v>0</v>
          </cell>
          <cell r="Y39" t="str">
            <v/>
          </cell>
          <cell r="AA39">
            <v>0</v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>
            <v>22.27</v>
          </cell>
          <cell r="AK39">
            <v>8</v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>
            <v>0</v>
          </cell>
          <cell r="BP39" t="str">
            <v/>
          </cell>
          <cell r="BQ39">
            <v>0</v>
          </cell>
          <cell r="BR39" t="str">
            <v/>
          </cell>
          <cell r="BS39" t="str">
            <v/>
          </cell>
          <cell r="BT39" t="str">
            <v/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>
            <v>0</v>
          </cell>
          <cell r="BZ39">
            <v>0.4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 t="e">
            <v>#VALUE!</v>
          </cell>
          <cell r="CF39" t="e">
            <v>#VALUE!</v>
          </cell>
          <cell r="CG39" t="e">
            <v>#VALUE!</v>
          </cell>
          <cell r="CH39">
            <v>1.3</v>
          </cell>
          <cell r="CI39" t="e">
            <v>#VALUE!</v>
          </cell>
          <cell r="CJ39" t="e">
            <v>#VALUE!</v>
          </cell>
          <cell r="CK39" t="e">
            <v>#VALUE!</v>
          </cell>
          <cell r="CL39">
            <v>1</v>
          </cell>
          <cell r="CM39">
            <v>4</v>
          </cell>
        </row>
        <row r="40">
          <cell r="A40">
            <v>57</v>
          </cell>
          <cell r="C40" t="str">
            <v/>
          </cell>
          <cell r="F40" t="str">
            <v/>
          </cell>
          <cell r="G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S40" t="str">
            <v/>
          </cell>
          <cell r="U40" t="str">
            <v/>
          </cell>
          <cell r="X40">
            <v>0</v>
          </cell>
          <cell r="Y40" t="str">
            <v/>
          </cell>
          <cell r="AA40">
            <v>0</v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>
            <v>22.35</v>
          </cell>
          <cell r="AK40">
            <v>8</v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>
            <v>0</v>
          </cell>
          <cell r="BP40" t="str">
            <v/>
          </cell>
          <cell r="BQ40">
            <v>0</v>
          </cell>
          <cell r="BR40" t="str">
            <v/>
          </cell>
          <cell r="BS40" t="str">
            <v/>
          </cell>
          <cell r="BT40" t="str">
            <v/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>
            <v>0</v>
          </cell>
          <cell r="BZ40">
            <v>0.4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 t="e">
            <v>#VALUE!</v>
          </cell>
          <cell r="CF40" t="e">
            <v>#VALUE!</v>
          </cell>
          <cell r="CG40" t="e">
            <v>#VALUE!</v>
          </cell>
          <cell r="CH40">
            <v>1.3</v>
          </cell>
          <cell r="CI40" t="e">
            <v>#VALUE!</v>
          </cell>
          <cell r="CJ40" t="e">
            <v>#VALUE!</v>
          </cell>
          <cell r="CK40" t="e">
            <v>#VALUE!</v>
          </cell>
          <cell r="CL40">
            <v>1</v>
          </cell>
          <cell r="CM40">
            <v>4</v>
          </cell>
        </row>
        <row r="41">
          <cell r="A41">
            <v>58</v>
          </cell>
          <cell r="B41" t="str">
            <v>C31</v>
          </cell>
          <cell r="C41" t="str">
            <v>C32</v>
          </cell>
          <cell r="F41">
            <v>0</v>
          </cell>
          <cell r="G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0.4</v>
          </cell>
          <cell r="S41">
            <v>0.4</v>
          </cell>
          <cell r="T41">
            <v>98</v>
          </cell>
          <cell r="U41">
            <v>157</v>
          </cell>
          <cell r="V41">
            <v>0.68799999999999994</v>
          </cell>
          <cell r="X41" t="str">
            <v/>
          </cell>
          <cell r="Y41" t="str">
            <v/>
          </cell>
          <cell r="AA41" t="str">
            <v/>
          </cell>
          <cell r="AB41" t="str">
            <v/>
          </cell>
          <cell r="AC41">
            <v>0.58479999999999999</v>
          </cell>
          <cell r="AD41">
            <v>0.23392000000000002</v>
          </cell>
          <cell r="AE41">
            <v>0.96275646183025421</v>
          </cell>
          <cell r="AF41">
            <v>1.0427564618302543</v>
          </cell>
          <cell r="AG41">
            <v>1.0827564618302543</v>
          </cell>
          <cell r="AH41">
            <v>1.5</v>
          </cell>
          <cell r="AI41">
            <v>33.06</v>
          </cell>
          <cell r="AJ41">
            <v>12.71</v>
          </cell>
          <cell r="AK41">
            <v>8</v>
          </cell>
          <cell r="AL41">
            <v>0.2</v>
          </cell>
          <cell r="AM41">
            <v>1.4E-2</v>
          </cell>
          <cell r="AN41">
            <v>1.8120574951171874E-2</v>
          </cell>
          <cell r="AO41">
            <v>3.125E-2</v>
          </cell>
          <cell r="AP41">
            <v>9.0602874755859361E-2</v>
          </cell>
          <cell r="AQ41">
            <v>1.0606024579340583</v>
          </cell>
          <cell r="AR41">
            <v>3.0484361958124309</v>
          </cell>
          <cell r="AS41">
            <v>0.97496141568254013</v>
          </cell>
          <cell r="AT41">
            <v>5.7333209672567068E-2</v>
          </cell>
          <cell r="AU41">
            <v>7.5453784623738945E-2</v>
          </cell>
          <cell r="AV41">
            <v>3.4620261029663735</v>
          </cell>
          <cell r="AW41">
            <v>108.76275771615262</v>
          </cell>
          <cell r="AX41">
            <v>1.379148553693974E-2</v>
          </cell>
          <cell r="AY41">
            <v>180.47667380172905</v>
          </cell>
          <cell r="AZ41" t="b">
            <v>0</v>
          </cell>
          <cell r="BA41" t="str">
            <v/>
          </cell>
          <cell r="BB41">
            <v>1E-3</v>
          </cell>
          <cell r="BC41">
            <v>0</v>
          </cell>
          <cell r="BD41">
            <v>0</v>
          </cell>
          <cell r="BE41">
            <v>1E-3</v>
          </cell>
          <cell r="BF41" t="str">
            <v/>
          </cell>
          <cell r="BG41">
            <v>2.6748963180841235E-2</v>
          </cell>
          <cell r="BH41">
            <v>5.9999999999999991</v>
          </cell>
          <cell r="BI41">
            <v>1.2</v>
          </cell>
          <cell r="BJ41">
            <v>0.10752081245013895</v>
          </cell>
          <cell r="BK41">
            <v>0.13877081245013895</v>
          </cell>
          <cell r="BL41">
            <v>7.4482604539801915E-6</v>
          </cell>
          <cell r="BM41">
            <v>0.16653391285271152</v>
          </cell>
          <cell r="BN41">
            <v>0</v>
          </cell>
          <cell r="BO41">
            <v>703.05299999999988</v>
          </cell>
          <cell r="BP41">
            <v>698.85299999999984</v>
          </cell>
          <cell r="BQ41">
            <v>703.25299999999993</v>
          </cell>
          <cell r="BR41">
            <v>699.05299999999988</v>
          </cell>
          <cell r="BS41">
            <v>704.45299999999997</v>
          </cell>
          <cell r="BT41">
            <v>699.85300000000007</v>
          </cell>
          <cell r="BU41" t="b">
            <v>0</v>
          </cell>
          <cell r="BV41">
            <v>1.2000000000000455</v>
          </cell>
          <cell r="BW41">
            <v>0.8000000000001819</v>
          </cell>
          <cell r="BX41">
            <v>1.4000000000000454</v>
          </cell>
          <cell r="BY41">
            <v>200</v>
          </cell>
          <cell r="BZ41">
            <v>0.65</v>
          </cell>
          <cell r="CA41">
            <v>0.25</v>
          </cell>
          <cell r="CB41">
            <v>1.0000000000001137</v>
          </cell>
          <cell r="CC41">
            <v>1.3051536509443407</v>
          </cell>
          <cell r="CD41">
            <v>1157.9975768003665</v>
          </cell>
          <cell r="CE41">
            <v>9.8449303549506206E-2</v>
          </cell>
          <cell r="CF41">
            <v>812.20675428342622</v>
          </cell>
          <cell r="CG41">
            <v>1970.2043310837926</v>
          </cell>
          <cell r="CH41">
            <v>1.5</v>
          </cell>
          <cell r="CI41">
            <v>2243</v>
          </cell>
          <cell r="CJ41">
            <v>1.3175686565428839</v>
          </cell>
          <cell r="CK41">
            <v>1.5</v>
          </cell>
          <cell r="CL41">
            <v>1</v>
          </cell>
          <cell r="CM41">
            <v>2</v>
          </cell>
        </row>
        <row r="42">
          <cell r="A42">
            <v>59</v>
          </cell>
          <cell r="B42" t="str">
            <v>C32</v>
          </cell>
          <cell r="C42" t="str">
            <v>C33</v>
          </cell>
          <cell r="F42">
            <v>0</v>
          </cell>
          <cell r="G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S42">
            <v>0.4</v>
          </cell>
          <cell r="T42">
            <v>98</v>
          </cell>
          <cell r="U42">
            <v>157</v>
          </cell>
          <cell r="V42">
            <v>0.68799999999999994</v>
          </cell>
          <cell r="X42">
            <v>0</v>
          </cell>
          <cell r="Y42" t="str">
            <v/>
          </cell>
          <cell r="AA42">
            <v>0</v>
          </cell>
          <cell r="AB42" t="str">
            <v/>
          </cell>
          <cell r="AC42">
            <v>0.58479999999999999</v>
          </cell>
          <cell r="AD42">
            <v>0.23392000000000002</v>
          </cell>
          <cell r="AE42">
            <v>0.96275646183025421</v>
          </cell>
          <cell r="AF42">
            <v>1.0427564618302543</v>
          </cell>
          <cell r="AG42">
            <v>1.0827564618302543</v>
          </cell>
          <cell r="AH42">
            <v>1.5</v>
          </cell>
          <cell r="AI42">
            <v>14.62</v>
          </cell>
          <cell r="AJ42">
            <v>22.67</v>
          </cell>
          <cell r="AK42">
            <v>8</v>
          </cell>
          <cell r="AL42">
            <v>0.2</v>
          </cell>
          <cell r="AM42">
            <v>1.4E-2</v>
          </cell>
          <cell r="AN42">
            <v>1.5719604492187501E-2</v>
          </cell>
          <cell r="AO42">
            <v>3.125E-2</v>
          </cell>
          <cell r="AP42">
            <v>7.85980224609375E-2</v>
          </cell>
          <cell r="AQ42">
            <v>1.3076246347994489</v>
          </cell>
          <cell r="AR42">
            <v>4.0408094936548542</v>
          </cell>
          <cell r="AS42">
            <v>1.550829268095187</v>
          </cell>
          <cell r="AT42">
            <v>8.7149958487991439E-2</v>
          </cell>
          <cell r="AU42">
            <v>0.10286956298017894</v>
          </cell>
          <cell r="AV42">
            <v>4.6236326602931452</v>
          </cell>
          <cell r="AW42">
            <v>145.25570398474781</v>
          </cell>
          <cell r="AX42">
            <v>1.0326616847745294E-2</v>
          </cell>
          <cell r="AY42">
            <v>204.8504252470143</v>
          </cell>
          <cell r="AZ42" t="str">
            <v>24°22'26''</v>
          </cell>
          <cell r="BA42">
            <v>13.890953541458391</v>
          </cell>
          <cell r="BB42">
            <v>2.7E-2</v>
          </cell>
          <cell r="BC42">
            <v>3.0000000000000001E-3</v>
          </cell>
          <cell r="BD42">
            <v>4.0000000000000001E-3</v>
          </cell>
          <cell r="BE42">
            <v>3.4000000000000002E-2</v>
          </cell>
          <cell r="BF42">
            <v>3.4000000000000002E-2</v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>
            <v>0.03</v>
          </cell>
          <cell r="BO42">
            <v>698.82299999999987</v>
          </cell>
          <cell r="BP42">
            <v>695.51299999999992</v>
          </cell>
          <cell r="BQ42">
            <v>699.02299999999991</v>
          </cell>
          <cell r="BR42">
            <v>695.71299999999997</v>
          </cell>
          <cell r="BS42">
            <v>699.85300000000007</v>
          </cell>
          <cell r="BT42">
            <v>696.53300000000013</v>
          </cell>
          <cell r="BU42" t="str">
            <v/>
          </cell>
          <cell r="BV42">
            <v>0.83000000000015461</v>
          </cell>
          <cell r="BW42">
            <v>0.82000000000016371</v>
          </cell>
          <cell r="BX42">
            <v>1.0300000000001546</v>
          </cell>
          <cell r="BY42">
            <v>200</v>
          </cell>
          <cell r="BZ42">
            <v>0.65</v>
          </cell>
          <cell r="CA42">
            <v>0.25</v>
          </cell>
          <cell r="CB42">
            <v>0.82500000000015916</v>
          </cell>
          <cell r="CC42">
            <v>1.1074302853340923</v>
          </cell>
          <cell r="CD42">
            <v>982.56752066267336</v>
          </cell>
          <cell r="CE42">
            <v>0.13420744962108144</v>
          </cell>
          <cell r="CF42">
            <v>1217.9326053113141</v>
          </cell>
          <cell r="CG42">
            <v>2200.5001259739875</v>
          </cell>
          <cell r="CH42">
            <v>1.5</v>
          </cell>
          <cell r="CI42">
            <v>2243</v>
          </cell>
          <cell r="CJ42">
            <v>1.4715783276687389</v>
          </cell>
          <cell r="CK42">
            <v>1.5</v>
          </cell>
          <cell r="CL42">
            <v>1</v>
          </cell>
          <cell r="CM42">
            <v>2</v>
          </cell>
        </row>
        <row r="43">
          <cell r="A43">
            <v>60</v>
          </cell>
          <cell r="B43" t="str">
            <v>C33</v>
          </cell>
          <cell r="C43" t="str">
            <v>C34</v>
          </cell>
          <cell r="F43">
            <v>0</v>
          </cell>
          <cell r="G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S43">
            <v>0.4</v>
          </cell>
          <cell r="T43">
            <v>98</v>
          </cell>
          <cell r="U43">
            <v>157</v>
          </cell>
          <cell r="V43">
            <v>0.68799999999999994</v>
          </cell>
          <cell r="X43">
            <v>0</v>
          </cell>
          <cell r="Y43" t="str">
            <v/>
          </cell>
          <cell r="AA43">
            <v>0</v>
          </cell>
          <cell r="AB43" t="str">
            <v/>
          </cell>
          <cell r="AC43">
            <v>0.58479999999999999</v>
          </cell>
          <cell r="AD43">
            <v>0.23392000000000002</v>
          </cell>
          <cell r="AE43">
            <v>0.96275646183025421</v>
          </cell>
          <cell r="AF43">
            <v>1.0427564618302543</v>
          </cell>
          <cell r="AG43">
            <v>1.0827564618302543</v>
          </cell>
          <cell r="AH43">
            <v>1.5</v>
          </cell>
          <cell r="AI43">
            <v>15.64</v>
          </cell>
          <cell r="AJ43">
            <v>21.09</v>
          </cell>
          <cell r="AK43">
            <v>8</v>
          </cell>
          <cell r="AL43">
            <v>0.2</v>
          </cell>
          <cell r="AM43">
            <v>1.4E-2</v>
          </cell>
          <cell r="AN43">
            <v>1.6001129150390623E-2</v>
          </cell>
          <cell r="AO43">
            <v>3.125E-2</v>
          </cell>
          <cell r="AP43">
            <v>8.0005645751953111E-2</v>
          </cell>
          <cell r="AQ43">
            <v>1.2738496815705684</v>
          </cell>
          <cell r="AR43">
            <v>3.9010338681074201</v>
          </cell>
          <cell r="AS43">
            <v>1.4634068275683341</v>
          </cell>
          <cell r="AT43">
            <v>8.2706065812305746E-2</v>
          </cell>
          <cell r="AU43">
            <v>9.8707194962696365E-2</v>
          </cell>
          <cell r="AV43">
            <v>4.4595994439352431</v>
          </cell>
          <cell r="AW43">
            <v>140.1024485102009</v>
          </cell>
          <cell r="AX43">
            <v>1.0706451000324841E-2</v>
          </cell>
          <cell r="AY43">
            <v>227.42337412800077</v>
          </cell>
          <cell r="AZ43" t="str">
            <v>22°34'23''</v>
          </cell>
          <cell r="BA43">
            <v>15.03200026335843</v>
          </cell>
          <cell r="BB43">
            <v>1E-3</v>
          </cell>
          <cell r="BC43">
            <v>1E-3</v>
          </cell>
          <cell r="BD43">
            <v>4.0000000000000001E-3</v>
          </cell>
          <cell r="BE43">
            <v>6.0000000000000001E-3</v>
          </cell>
          <cell r="BF43">
            <v>5.0000000000000001E-3</v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>
            <v>0.01</v>
          </cell>
          <cell r="BO43">
            <v>695.50299999999993</v>
          </cell>
          <cell r="BP43">
            <v>692.20299999999997</v>
          </cell>
          <cell r="BQ43">
            <v>695.70299999999997</v>
          </cell>
          <cell r="BR43">
            <v>692.40300000000002</v>
          </cell>
          <cell r="BS43">
            <v>696.53300000000013</v>
          </cell>
          <cell r="BT43">
            <v>693.23299999999995</v>
          </cell>
          <cell r="BU43" t="str">
            <v/>
          </cell>
          <cell r="BV43">
            <v>0.83000000000015461</v>
          </cell>
          <cell r="BW43">
            <v>0.82999999999992724</v>
          </cell>
          <cell r="BX43">
            <v>1.0300000000001546</v>
          </cell>
          <cell r="BY43">
            <v>200</v>
          </cell>
          <cell r="BZ43">
            <v>0.65</v>
          </cell>
          <cell r="CA43">
            <v>0.25</v>
          </cell>
          <cell r="CB43">
            <v>0.83000000000004093</v>
          </cell>
          <cell r="CC43">
            <v>1.1132435599236561</v>
          </cell>
          <cell r="CD43">
            <v>987.72534854226399</v>
          </cell>
          <cell r="CE43">
            <v>0.13295061126629726</v>
          </cell>
          <cell r="CF43">
            <v>1206.5267972416477</v>
          </cell>
          <cell r="CG43">
            <v>2194.2521457839116</v>
          </cell>
          <cell r="CH43">
            <v>1.5</v>
          </cell>
          <cell r="CI43">
            <v>2243</v>
          </cell>
          <cell r="CJ43">
            <v>1.4674000083262895</v>
          </cell>
          <cell r="CK43">
            <v>1.5</v>
          </cell>
          <cell r="CL43">
            <v>1</v>
          </cell>
          <cell r="CM43">
            <v>2</v>
          </cell>
        </row>
        <row r="44">
          <cell r="A44">
            <v>61</v>
          </cell>
          <cell r="B44" t="str">
            <v>C34</v>
          </cell>
          <cell r="C44" t="str">
            <v>C35</v>
          </cell>
          <cell r="F44">
            <v>0</v>
          </cell>
          <cell r="G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S44">
            <v>0.4</v>
          </cell>
          <cell r="T44">
            <v>98</v>
          </cell>
          <cell r="U44">
            <v>157</v>
          </cell>
          <cell r="V44">
            <v>0.68799999999999994</v>
          </cell>
          <cell r="X44">
            <v>0</v>
          </cell>
          <cell r="Y44" t="str">
            <v/>
          </cell>
          <cell r="AA44">
            <v>0</v>
          </cell>
          <cell r="AB44" t="str">
            <v/>
          </cell>
          <cell r="AC44">
            <v>0.58479999999999999</v>
          </cell>
          <cell r="AD44">
            <v>0.23392000000000002</v>
          </cell>
          <cell r="AE44">
            <v>0.96275646183025421</v>
          </cell>
          <cell r="AF44">
            <v>1.0427564618302543</v>
          </cell>
          <cell r="AG44">
            <v>1.0827564618302543</v>
          </cell>
          <cell r="AH44">
            <v>1.5</v>
          </cell>
          <cell r="AI44">
            <v>7.92</v>
          </cell>
          <cell r="AJ44">
            <v>6.27</v>
          </cell>
          <cell r="AK44">
            <v>8</v>
          </cell>
          <cell r="AL44">
            <v>0.2</v>
          </cell>
          <cell r="AM44">
            <v>1.4E-2</v>
          </cell>
          <cell r="AN44">
            <v>2.1549987792968753E-2</v>
          </cell>
          <cell r="AO44">
            <v>3.125E-2</v>
          </cell>
          <cell r="AP44">
            <v>0.10774993896484376</v>
          </cell>
          <cell r="AQ44">
            <v>0.8222695745335582</v>
          </cell>
          <cell r="AR44">
            <v>2.1628664938405349</v>
          </cell>
          <cell r="AS44">
            <v>0.55470527901471955</v>
          </cell>
          <cell r="AT44">
            <v>3.4461124016493309E-2</v>
          </cell>
          <cell r="AU44">
            <v>5.6011111809462062E-2</v>
          </cell>
          <cell r="AV44">
            <v>2.4315955122590709</v>
          </cell>
          <cell r="AW44">
            <v>76.39082597815009</v>
          </cell>
          <cell r="AX44">
            <v>1.9635865704987165E-2</v>
          </cell>
          <cell r="AY44">
            <v>232.97954529330997</v>
          </cell>
          <cell r="AZ44" t="str">
            <v>05°33'22''</v>
          </cell>
          <cell r="BA44">
            <v>61.824091446618468</v>
          </cell>
          <cell r="BB44">
            <v>1E-3</v>
          </cell>
          <cell r="BC44">
            <v>0.01</v>
          </cell>
          <cell r="BD44">
            <v>3.0000000000000001E-3</v>
          </cell>
          <cell r="BE44">
            <v>1.3999999999999999E-2</v>
          </cell>
          <cell r="BF44">
            <v>1.3000000000000001E-2</v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>
            <v>0.01</v>
          </cell>
          <cell r="BO44">
            <v>692.19299999999998</v>
          </cell>
          <cell r="BP44">
            <v>691.69299999999998</v>
          </cell>
          <cell r="BQ44">
            <v>692.39300000000003</v>
          </cell>
          <cell r="BR44">
            <v>691.89300000000003</v>
          </cell>
          <cell r="BS44">
            <v>693.23299999999995</v>
          </cell>
          <cell r="BT44">
            <v>692.71299999999997</v>
          </cell>
          <cell r="BU44" t="str">
            <v/>
          </cell>
          <cell r="BV44">
            <v>0.83999999999991815</v>
          </cell>
          <cell r="BW44">
            <v>0.81999999999993634</v>
          </cell>
          <cell r="BX44">
            <v>1.0399999999999181</v>
          </cell>
          <cell r="BY44">
            <v>200</v>
          </cell>
          <cell r="BZ44">
            <v>0.65</v>
          </cell>
          <cell r="CA44">
            <v>0.25</v>
          </cell>
          <cell r="CB44">
            <v>0.82999999999992724</v>
          </cell>
          <cell r="CC44">
            <v>1.1132435599235238</v>
          </cell>
          <cell r="CD44">
            <v>987.72534854214655</v>
          </cell>
          <cell r="CE44">
            <v>0.13295061126632512</v>
          </cell>
          <cell r="CF44">
            <v>1206.5267972419006</v>
          </cell>
          <cell r="CG44">
            <v>2194.2521457840471</v>
          </cell>
          <cell r="CH44">
            <v>1.5</v>
          </cell>
          <cell r="CI44">
            <v>2243</v>
          </cell>
          <cell r="CJ44">
            <v>1.4674000083263803</v>
          </cell>
          <cell r="CK44">
            <v>1.5</v>
          </cell>
          <cell r="CL44">
            <v>1</v>
          </cell>
          <cell r="CM44">
            <v>2</v>
          </cell>
        </row>
        <row r="45">
          <cell r="A45">
            <v>62</v>
          </cell>
          <cell r="B45" t="str">
            <v>C35</v>
          </cell>
          <cell r="C45" t="str">
            <v>C36</v>
          </cell>
          <cell r="F45">
            <v>0</v>
          </cell>
          <cell r="G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>
            <v>0.37</v>
          </cell>
          <cell r="S45">
            <v>0.77</v>
          </cell>
          <cell r="T45">
            <v>98</v>
          </cell>
          <cell r="U45">
            <v>302</v>
          </cell>
          <cell r="V45">
            <v>0.68799999999999994</v>
          </cell>
          <cell r="X45">
            <v>0</v>
          </cell>
          <cell r="Y45" t="str">
            <v/>
          </cell>
          <cell r="AA45">
            <v>0</v>
          </cell>
          <cell r="AB45" t="str">
            <v/>
          </cell>
          <cell r="AC45">
            <v>0.58479999999999999</v>
          </cell>
          <cell r="AD45">
            <v>0.45029600000000003</v>
          </cell>
          <cell r="AE45">
            <v>1.7664380181782624</v>
          </cell>
          <cell r="AF45">
            <v>1.9204380181782623</v>
          </cell>
          <cell r="AG45">
            <v>1.9974380181782623</v>
          </cell>
          <cell r="AH45">
            <v>1.9974380181782623</v>
          </cell>
          <cell r="AI45">
            <v>70.47</v>
          </cell>
          <cell r="AJ45">
            <v>0.5</v>
          </cell>
          <cell r="AK45">
            <v>8</v>
          </cell>
          <cell r="AL45">
            <v>0.2</v>
          </cell>
          <cell r="AM45">
            <v>1.4E-2</v>
          </cell>
          <cell r="AN45">
            <v>4.6388244628906249E-2</v>
          </cell>
          <cell r="AO45">
            <v>3.7500000000000006E-2</v>
          </cell>
          <cell r="AP45">
            <v>0.23194122314453122</v>
          </cell>
          <cell r="AQ45">
            <v>0.36158566651884705</v>
          </cell>
          <cell r="AR45">
            <v>0.63767018541147014</v>
          </cell>
          <cell r="AS45">
            <v>8.4915358629070098E-2</v>
          </cell>
          <cell r="AT45">
            <v>6.6638223359775156E-3</v>
          </cell>
          <cell r="AU45">
            <v>5.3052066964883765E-2</v>
          </cell>
          <cell r="AV45">
            <v>0.68666128978778085</v>
          </cell>
          <cell r="AW45">
            <v>21.572100635017847</v>
          </cell>
          <cell r="AX45">
            <v>9.2593579641281412E-2</v>
          </cell>
          <cell r="AY45">
            <v>225.3794367014097</v>
          </cell>
          <cell r="BA45" t="str">
            <v/>
          </cell>
          <cell r="BB45">
            <v>1E-3</v>
          </cell>
          <cell r="BC45">
            <v>0</v>
          </cell>
          <cell r="BD45">
            <v>0</v>
          </cell>
          <cell r="BE45">
            <v>1E-3</v>
          </cell>
          <cell r="BF45">
            <v>1E-3</v>
          </cell>
          <cell r="BG45">
            <v>3.5619597336175209E-2</v>
          </cell>
          <cell r="BH45">
            <v>5.9999999999999991</v>
          </cell>
          <cell r="BI45">
            <v>1.2</v>
          </cell>
          <cell r="BJ45">
            <v>5.1796114780220366E-3</v>
          </cell>
          <cell r="BK45">
            <v>4.2679611478022045E-2</v>
          </cell>
          <cell r="BL45">
            <v>1.6001287763291672E-5</v>
          </cell>
          <cell r="BM45">
            <v>5.1234735318942404E-2</v>
          </cell>
          <cell r="BN45">
            <v>0.03</v>
          </cell>
          <cell r="BO45">
            <v>691.66300000000001</v>
          </cell>
          <cell r="BP45">
            <v>691.31299999999999</v>
          </cell>
          <cell r="BQ45">
            <v>691.86300000000006</v>
          </cell>
          <cell r="BR45">
            <v>691.51300000000003</v>
          </cell>
          <cell r="BS45">
            <v>692.71299999999997</v>
          </cell>
          <cell r="BT45">
            <v>693.90300000000002</v>
          </cell>
          <cell r="BU45" t="str">
            <v/>
          </cell>
          <cell r="BV45">
            <v>0.84999999999990905</v>
          </cell>
          <cell r="BW45">
            <v>2.3899999999999864</v>
          </cell>
          <cell r="BX45">
            <v>1.049999999999909</v>
          </cell>
          <cell r="BY45">
            <v>200</v>
          </cell>
          <cell r="BZ45">
            <v>0.65</v>
          </cell>
          <cell r="CA45">
            <v>0.25</v>
          </cell>
          <cell r="CB45">
            <v>1.6199999999999477</v>
          </cell>
          <cell r="CC45">
            <v>1.9185135744830206</v>
          </cell>
          <cell r="CD45">
            <v>1702.2011689600604</v>
          </cell>
          <cell r="CE45">
            <v>4.1998103242530949E-2</v>
          </cell>
          <cell r="CF45">
            <v>346.48435175088031</v>
          </cell>
          <cell r="CG45">
            <v>2048.6855207109406</v>
          </cell>
          <cell r="CH45">
            <v>1.5</v>
          </cell>
          <cell r="CI45">
            <v>2243</v>
          </cell>
          <cell r="CJ45">
            <v>1.3700527334223858</v>
          </cell>
          <cell r="CK45">
            <v>1.5</v>
          </cell>
          <cell r="CL45">
            <v>1</v>
          </cell>
          <cell r="CM45">
            <v>2</v>
          </cell>
        </row>
        <row r="46">
          <cell r="A46">
            <v>63</v>
          </cell>
          <cell r="F46" t="str">
            <v/>
          </cell>
          <cell r="G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S46" t="str">
            <v/>
          </cell>
          <cell r="U46" t="str">
            <v/>
          </cell>
          <cell r="X46">
            <v>0</v>
          </cell>
          <cell r="Y46" t="str">
            <v/>
          </cell>
          <cell r="AA46">
            <v>0</v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>
            <v>16.149999999999999</v>
          </cell>
          <cell r="AK46">
            <v>8</v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>
            <v>691.31299999999999</v>
          </cell>
          <cell r="BP46" t="str">
            <v/>
          </cell>
          <cell r="BQ46">
            <v>691.31299999999999</v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>
            <v>0</v>
          </cell>
          <cell r="BZ46">
            <v>0.4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 t="e">
            <v>#VALUE!</v>
          </cell>
          <cell r="CF46" t="e">
            <v>#VALUE!</v>
          </cell>
          <cell r="CG46" t="e">
            <v>#VALUE!</v>
          </cell>
          <cell r="CH46">
            <v>1.3</v>
          </cell>
          <cell r="CI46" t="e">
            <v>#VALUE!</v>
          </cell>
          <cell r="CJ46" t="e">
            <v>#VALUE!</v>
          </cell>
          <cell r="CK46" t="e">
            <v>#VALUE!</v>
          </cell>
          <cell r="CL46">
            <v>1</v>
          </cell>
          <cell r="CM46">
            <v>4</v>
          </cell>
        </row>
        <row r="47">
          <cell r="A47">
            <v>64</v>
          </cell>
          <cell r="C47" t="str">
            <v/>
          </cell>
          <cell r="F47" t="str">
            <v/>
          </cell>
          <cell r="G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S47" t="str">
            <v/>
          </cell>
          <cell r="U47" t="str">
            <v/>
          </cell>
          <cell r="X47">
            <v>0</v>
          </cell>
          <cell r="Y47" t="str">
            <v/>
          </cell>
          <cell r="AA47">
            <v>0</v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>
            <v>2.12</v>
          </cell>
          <cell r="AK47">
            <v>8</v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>
            <v>-0.09</v>
          </cell>
          <cell r="BP47" t="str">
            <v/>
          </cell>
          <cell r="BQ47">
            <v>-0.09</v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>
            <v>0</v>
          </cell>
          <cell r="BZ47">
            <v>0.4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 t="e">
            <v>#VALUE!</v>
          </cell>
          <cell r="CF47" t="e">
            <v>#VALUE!</v>
          </cell>
          <cell r="CG47" t="e">
            <v>#VALUE!</v>
          </cell>
          <cell r="CH47">
            <v>1.5</v>
          </cell>
          <cell r="CI47" t="e">
            <v>#VALUE!</v>
          </cell>
          <cell r="CJ47" t="e">
            <v>#VALUE!</v>
          </cell>
          <cell r="CK47" t="e">
            <v>#VALUE!</v>
          </cell>
          <cell r="CL47">
            <v>1</v>
          </cell>
          <cell r="CM47">
            <v>2</v>
          </cell>
        </row>
        <row r="48">
          <cell r="A48">
            <v>65</v>
          </cell>
          <cell r="B48" t="str">
            <v>C41</v>
          </cell>
          <cell r="C48" t="str">
            <v>C42</v>
          </cell>
          <cell r="F48">
            <v>0</v>
          </cell>
          <cell r="G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>
            <v>0.06</v>
          </cell>
          <cell r="S48">
            <v>0.06</v>
          </cell>
          <cell r="T48">
            <v>98</v>
          </cell>
          <cell r="U48">
            <v>24</v>
          </cell>
          <cell r="V48">
            <v>0.68799999999999994</v>
          </cell>
          <cell r="X48" t="str">
            <v/>
          </cell>
          <cell r="Y48" t="str">
            <v/>
          </cell>
          <cell r="AA48" t="str">
            <v/>
          </cell>
          <cell r="AB48" t="str">
            <v/>
          </cell>
          <cell r="AC48">
            <v>0.58479999999999999</v>
          </cell>
          <cell r="AD48">
            <v>3.5088000000000001E-2</v>
          </cell>
          <cell r="AE48">
            <v>0.16595877174464532</v>
          </cell>
          <cell r="AF48">
            <v>0.17795877174464533</v>
          </cell>
          <cell r="AG48">
            <v>0.18395877174464534</v>
          </cell>
          <cell r="AH48">
            <v>1.5</v>
          </cell>
          <cell r="AI48">
            <v>22.03</v>
          </cell>
          <cell r="AJ48">
            <v>3.16</v>
          </cell>
          <cell r="AK48">
            <v>8</v>
          </cell>
          <cell r="AL48">
            <v>0.2</v>
          </cell>
          <cell r="AM48">
            <v>1.4E-2</v>
          </cell>
          <cell r="AN48">
            <v>2.5486755371093753E-2</v>
          </cell>
          <cell r="AO48">
            <v>3.125E-2</v>
          </cell>
          <cell r="AP48">
            <v>0.12743377685546875</v>
          </cell>
          <cell r="AQ48">
            <v>0.64346053825354355</v>
          </cell>
          <cell r="AR48">
            <v>1.5526440762324012</v>
          </cell>
          <cell r="AS48">
            <v>0.32228175403597431</v>
          </cell>
          <cell r="AT48">
            <v>2.1103030799670741E-2</v>
          </cell>
          <cell r="AU48">
            <v>4.6589786170764494E-2</v>
          </cell>
          <cell r="AV48">
            <v>1.7262397150928601</v>
          </cell>
          <cell r="AW48">
            <v>54.231420072706683</v>
          </cell>
          <cell r="AX48">
            <v>2.7659242520092379E-2</v>
          </cell>
          <cell r="AY48">
            <v>129.05298451941783</v>
          </cell>
          <cell r="AZ48" t="b">
            <v>0</v>
          </cell>
          <cell r="BA48" t="str">
            <v/>
          </cell>
          <cell r="BB48">
            <v>1E-3</v>
          </cell>
          <cell r="BC48">
            <v>0</v>
          </cell>
          <cell r="BD48">
            <v>0</v>
          </cell>
          <cell r="BE48">
            <v>1E-3</v>
          </cell>
          <cell r="BF48" t="str">
            <v/>
          </cell>
          <cell r="BG48">
            <v>2.6748963180841235E-2</v>
          </cell>
          <cell r="BH48">
            <v>5.9999999999999991</v>
          </cell>
          <cell r="BI48">
            <v>1.2</v>
          </cell>
          <cell r="BJ48">
            <v>2.6732161081230461E-2</v>
          </cell>
          <cell r="BK48">
            <v>5.7982161081230457E-2</v>
          </cell>
          <cell r="BL48">
            <v>7.4482604539801915E-6</v>
          </cell>
          <cell r="BM48">
            <v>6.9587531210021314E-2</v>
          </cell>
          <cell r="BN48">
            <v>0</v>
          </cell>
          <cell r="BO48">
            <v>734.95299999999997</v>
          </cell>
          <cell r="BP48">
            <v>734.25299999999993</v>
          </cell>
          <cell r="BQ48">
            <v>735.15300000000002</v>
          </cell>
          <cell r="BR48">
            <v>734.45299999999997</v>
          </cell>
          <cell r="BS48">
            <v>736.41300000000001</v>
          </cell>
          <cell r="BT48">
            <v>735.45299999999997</v>
          </cell>
          <cell r="BU48" t="b">
            <v>0</v>
          </cell>
          <cell r="BV48">
            <v>1.2599999999999909</v>
          </cell>
          <cell r="BW48">
            <v>1</v>
          </cell>
          <cell r="BX48">
            <v>1.4599999999999909</v>
          </cell>
          <cell r="BY48">
            <v>200</v>
          </cell>
          <cell r="BZ48">
            <v>0.65</v>
          </cell>
          <cell r="CA48">
            <v>0.25</v>
          </cell>
          <cell r="CB48">
            <v>1.1299999999999955</v>
          </cell>
          <cell r="CC48">
            <v>1.4446357810494279</v>
          </cell>
          <cell r="CD48">
            <v>1281.7530967361049</v>
          </cell>
          <cell r="CE48">
            <v>8.0049116323616665E-2</v>
          </cell>
          <cell r="CF48">
            <v>660.40520966983752</v>
          </cell>
          <cell r="CG48">
            <v>1942.1583064059423</v>
          </cell>
          <cell r="CH48">
            <v>1.5</v>
          </cell>
          <cell r="CI48">
            <v>2243</v>
          </cell>
          <cell r="CJ48">
            <v>1.2988129556883252</v>
          </cell>
          <cell r="CK48">
            <v>1.5</v>
          </cell>
          <cell r="CL48">
            <v>1</v>
          </cell>
          <cell r="CM48">
            <v>2</v>
          </cell>
        </row>
        <row r="49">
          <cell r="A49">
            <v>66</v>
          </cell>
          <cell r="B49" t="str">
            <v>C42</v>
          </cell>
          <cell r="C49" t="str">
            <v>C43</v>
          </cell>
          <cell r="F49">
            <v>0</v>
          </cell>
          <cell r="G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>
            <v>0.4</v>
          </cell>
          <cell r="S49">
            <v>0.46</v>
          </cell>
          <cell r="T49">
            <v>98</v>
          </cell>
          <cell r="U49">
            <v>181</v>
          </cell>
          <cell r="V49">
            <v>0.68799999999999994</v>
          </cell>
          <cell r="X49">
            <v>0</v>
          </cell>
          <cell r="Y49" t="str">
            <v/>
          </cell>
          <cell r="AA49">
            <v>0</v>
          </cell>
          <cell r="AB49" t="str">
            <v/>
          </cell>
          <cell r="AC49">
            <v>0.58479999999999999</v>
          </cell>
          <cell r="AD49">
            <v>0.26900800000000002</v>
          </cell>
          <cell r="AE49">
            <v>1.0958853742696166</v>
          </cell>
          <cell r="AF49">
            <v>1.1878853742696167</v>
          </cell>
          <cell r="AG49">
            <v>1.2338853742696168</v>
          </cell>
          <cell r="AH49">
            <v>1.5</v>
          </cell>
          <cell r="AI49">
            <v>66.78</v>
          </cell>
          <cell r="AJ49">
            <v>16.2</v>
          </cell>
          <cell r="AK49">
            <v>8</v>
          </cell>
          <cell r="AL49">
            <v>0.2</v>
          </cell>
          <cell r="AM49">
            <v>1.4E-2</v>
          </cell>
          <cell r="AN49">
            <v>1.7072296142578127E-2</v>
          </cell>
          <cell r="AO49">
            <v>3.125E-2</v>
          </cell>
          <cell r="AP49">
            <v>8.5361480712890625E-2</v>
          </cell>
          <cell r="AQ49">
            <v>1.1578313604856028</v>
          </cell>
          <cell r="AR49">
            <v>3.4306096134168564</v>
          </cell>
          <cell r="AS49">
            <v>1.1841931528911851</v>
          </cell>
          <cell r="AT49">
            <v>6.8326883757591314E-2</v>
          </cell>
          <cell r="AU49">
            <v>8.5399179900169445E-2</v>
          </cell>
          <cell r="AV49">
            <v>3.9085445822369489</v>
          </cell>
          <cell r="AW49">
            <v>122.79054945783788</v>
          </cell>
          <cell r="AX49">
            <v>1.2215923836345803E-2</v>
          </cell>
          <cell r="AY49">
            <v>149.423962754852</v>
          </cell>
          <cell r="AZ49" t="str">
            <v>20°22'16''</v>
          </cell>
          <cell r="BA49">
            <v>16.697561856392234</v>
          </cell>
          <cell r="BB49">
            <v>3.9E-2</v>
          </cell>
          <cell r="BC49">
            <v>5.0000000000000001E-3</v>
          </cell>
          <cell r="BD49">
            <v>2E-3</v>
          </cell>
          <cell r="BE49">
            <v>4.5999999999999999E-2</v>
          </cell>
          <cell r="BF49">
            <v>4.5999999999999999E-2</v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>
            <v>0.05</v>
          </cell>
          <cell r="BO49">
            <v>734.20299999999997</v>
          </cell>
          <cell r="BP49">
            <v>723.38299999999992</v>
          </cell>
          <cell r="BQ49">
            <v>734.40300000000002</v>
          </cell>
          <cell r="BR49">
            <v>723.58299999999997</v>
          </cell>
          <cell r="BS49">
            <v>735.45299999999997</v>
          </cell>
          <cell r="BT49">
            <v>724.58300000000008</v>
          </cell>
          <cell r="BU49" t="str">
            <v/>
          </cell>
          <cell r="BV49">
            <v>1.0499999999999545</v>
          </cell>
          <cell r="BW49">
            <v>1.0000000000001137</v>
          </cell>
          <cell r="BX49">
            <v>1.2499999999999545</v>
          </cell>
          <cell r="BY49">
            <v>200</v>
          </cell>
          <cell r="BZ49">
            <v>0.65</v>
          </cell>
          <cell r="CA49">
            <v>0.25</v>
          </cell>
          <cell r="CB49">
            <v>1.0250000000000341</v>
          </cell>
          <cell r="CC49">
            <v>1.3324559091383172</v>
          </cell>
          <cell r="CD49">
            <v>1182.2215053829721</v>
          </cell>
          <cell r="CE49">
            <v>9.4473964477023609E-2</v>
          </cell>
          <cell r="CF49">
            <v>779.41020693544476</v>
          </cell>
          <cell r="CG49">
            <v>1961.6317123184167</v>
          </cell>
          <cell r="CH49">
            <v>1.5</v>
          </cell>
          <cell r="CI49">
            <v>2243</v>
          </cell>
          <cell r="CJ49">
            <v>1.3118357416306845</v>
          </cell>
          <cell r="CK49">
            <v>1.5</v>
          </cell>
          <cell r="CL49">
            <v>1</v>
          </cell>
          <cell r="CM49">
            <v>2</v>
          </cell>
        </row>
        <row r="50">
          <cell r="A50">
            <v>67</v>
          </cell>
          <cell r="B50" t="str">
            <v>C43</v>
          </cell>
          <cell r="C50" t="str">
            <v>C44</v>
          </cell>
          <cell r="F50">
            <v>0</v>
          </cell>
          <cell r="G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S50">
            <v>0.46</v>
          </cell>
          <cell r="T50">
            <v>98</v>
          </cell>
          <cell r="U50">
            <v>181</v>
          </cell>
          <cell r="V50">
            <v>0.68799999999999994</v>
          </cell>
          <cell r="X50">
            <v>0</v>
          </cell>
          <cell r="Y50" t="str">
            <v/>
          </cell>
          <cell r="AA50">
            <v>0</v>
          </cell>
          <cell r="AB50" t="str">
            <v/>
          </cell>
          <cell r="AC50">
            <v>0.58479999999999999</v>
          </cell>
          <cell r="AD50">
            <v>0.26900800000000002</v>
          </cell>
          <cell r="AE50">
            <v>1.0958853742696166</v>
          </cell>
          <cell r="AF50">
            <v>1.1878853742696167</v>
          </cell>
          <cell r="AG50">
            <v>1.2338853742696168</v>
          </cell>
          <cell r="AH50">
            <v>1.5</v>
          </cell>
          <cell r="AI50">
            <v>58.58</v>
          </cell>
          <cell r="AJ50">
            <v>1.02</v>
          </cell>
          <cell r="AK50">
            <v>8</v>
          </cell>
          <cell r="AL50">
            <v>0.2</v>
          </cell>
          <cell r="AM50">
            <v>1.4E-2</v>
          </cell>
          <cell r="AN50">
            <v>3.3689880371093758E-2</v>
          </cell>
          <cell r="AO50">
            <v>3.125E-2</v>
          </cell>
          <cell r="AP50">
            <v>0.16844940185546878</v>
          </cell>
          <cell r="AQ50">
            <v>0.42919142702492158</v>
          </cell>
          <cell r="AR50">
            <v>0.89607259602776035</v>
          </cell>
          <cell r="AS50">
            <v>0.13157878423470801</v>
          </cell>
          <cell r="AT50">
            <v>9.3886483706263294E-3</v>
          </cell>
          <cell r="AU50">
            <v>4.3078528741720086E-2</v>
          </cell>
          <cell r="AV50">
            <v>0.98074849113407159</v>
          </cell>
          <cell r="AW50">
            <v>30.811122547660744</v>
          </cell>
          <cell r="AX50">
            <v>4.868371795541359E-2</v>
          </cell>
          <cell r="AY50">
            <v>151.54051515442359</v>
          </cell>
          <cell r="AZ50" t="str">
            <v>02°06'60''</v>
          </cell>
          <cell r="BA50">
            <v>162.40353070436817</v>
          </cell>
          <cell r="BB50">
            <v>1E-3</v>
          </cell>
          <cell r="BC50">
            <v>1.2E-2</v>
          </cell>
          <cell r="BD50">
            <v>2E-3</v>
          </cell>
          <cell r="BE50">
            <v>1.5000000000000001E-2</v>
          </cell>
          <cell r="BF50">
            <v>1.5000000000000001E-2</v>
          </cell>
          <cell r="BG50">
            <v>2.6748963180841235E-2</v>
          </cell>
          <cell r="BH50">
            <v>5.9999999999999991</v>
          </cell>
          <cell r="BI50">
            <v>1.2</v>
          </cell>
          <cell r="BJ50">
            <v>8.6287355388781836E-3</v>
          </cell>
          <cell r="BK50">
            <v>3.9878735538878184E-2</v>
          </cell>
          <cell r="BL50">
            <v>7.4482604539801915E-6</v>
          </cell>
          <cell r="BM50">
            <v>4.7863420559198594E-2</v>
          </cell>
          <cell r="BN50">
            <v>0.03</v>
          </cell>
          <cell r="BO50">
            <v>723.35299999999995</v>
          </cell>
          <cell r="BP50">
            <v>722.75299999999993</v>
          </cell>
          <cell r="BQ50">
            <v>723.553</v>
          </cell>
          <cell r="BR50">
            <v>722.95299999999997</v>
          </cell>
          <cell r="BS50">
            <v>724.58300000000008</v>
          </cell>
          <cell r="BT50">
            <v>723.94299999999998</v>
          </cell>
          <cell r="BU50" t="str">
            <v/>
          </cell>
          <cell r="BV50">
            <v>1.0300000000000864</v>
          </cell>
          <cell r="BW50">
            <v>0.99000000000000909</v>
          </cell>
          <cell r="BX50">
            <v>1.2300000000000864</v>
          </cell>
          <cell r="BY50">
            <v>200</v>
          </cell>
          <cell r="BZ50">
            <v>0.65</v>
          </cell>
          <cell r="CA50">
            <v>0.25</v>
          </cell>
          <cell r="CB50">
            <v>1.0100000000000477</v>
          </cell>
          <cell r="CC50">
            <v>1.3161022842942249</v>
          </cell>
          <cell r="CD50">
            <v>1167.7117517400513</v>
          </cell>
          <cell r="CE50">
            <v>9.6831221955225311E-2</v>
          </cell>
          <cell r="CF50">
            <v>798.85758113060876</v>
          </cell>
          <cell r="CG50">
            <v>1966.5693328706602</v>
          </cell>
          <cell r="CH50">
            <v>1.5</v>
          </cell>
          <cell r="CI50">
            <v>2243</v>
          </cell>
          <cell r="CJ50">
            <v>1.3151377616165807</v>
          </cell>
          <cell r="CK50">
            <v>1.5</v>
          </cell>
          <cell r="CL50">
            <v>1</v>
          </cell>
          <cell r="CM50">
            <v>2</v>
          </cell>
        </row>
        <row r="51">
          <cell r="A51">
            <v>68</v>
          </cell>
          <cell r="B51" t="str">
            <v>C44</v>
          </cell>
          <cell r="C51" t="str">
            <v>C45</v>
          </cell>
          <cell r="F51">
            <v>0</v>
          </cell>
          <cell r="G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0.55000000000000004</v>
          </cell>
          <cell r="S51">
            <v>1.01</v>
          </cell>
          <cell r="T51">
            <v>98</v>
          </cell>
          <cell r="U51">
            <v>397</v>
          </cell>
          <cell r="V51">
            <v>0.68799999999999994</v>
          </cell>
          <cell r="X51">
            <v>0</v>
          </cell>
          <cell r="Y51" t="str">
            <v/>
          </cell>
          <cell r="AA51">
            <v>0</v>
          </cell>
          <cell r="AB51" t="str">
            <v/>
          </cell>
          <cell r="AC51">
            <v>0.58479999999999999</v>
          </cell>
          <cell r="AD51">
            <v>0.59064800000000006</v>
          </cell>
          <cell r="AE51">
            <v>2.2713918613405624</v>
          </cell>
          <cell r="AF51">
            <v>2.4733918613405623</v>
          </cell>
          <cell r="AG51">
            <v>2.5743918613405623</v>
          </cell>
          <cell r="AH51">
            <v>2.5743918613405623</v>
          </cell>
          <cell r="AI51">
            <v>40.86</v>
          </cell>
          <cell r="AJ51">
            <v>3.93</v>
          </cell>
          <cell r="AK51">
            <v>8</v>
          </cell>
          <cell r="AL51">
            <v>0.2</v>
          </cell>
          <cell r="AM51">
            <v>1.4E-2</v>
          </cell>
          <cell r="AN51">
            <v>3.1508636474609372E-2</v>
          </cell>
          <cell r="AO51">
            <v>4.3750000000000004E-2</v>
          </cell>
          <cell r="AP51">
            <v>0.15754318237304685</v>
          </cell>
          <cell r="AQ51">
            <v>0.81143091089001462</v>
          </cell>
          <cell r="AR51">
            <v>1.7542720763360946</v>
          </cell>
          <cell r="AS51">
            <v>0.48000565074156676</v>
          </cell>
          <cell r="AT51">
            <v>3.3558619936177307E-2</v>
          </cell>
          <cell r="AU51">
            <v>6.5067256410786672E-2</v>
          </cell>
          <cell r="AV51">
            <v>1.9251024111405417</v>
          </cell>
          <cell r="AW51">
            <v>60.478875922471246</v>
          </cell>
          <cell r="AX51">
            <v>4.2566794142151594E-2</v>
          </cell>
          <cell r="AY51">
            <v>61.296419678570132</v>
          </cell>
          <cell r="BA51" t="str">
            <v/>
          </cell>
          <cell r="BB51">
            <v>2.1999999999999999E-2</v>
          </cell>
          <cell r="BC51">
            <v>0</v>
          </cell>
          <cell r="BD51">
            <v>0</v>
          </cell>
          <cell r="BE51">
            <v>2.1999999999999999E-2</v>
          </cell>
          <cell r="BF51">
            <v>2.1999999999999999E-2</v>
          </cell>
          <cell r="BG51">
            <v>4.5908208741370686E-2</v>
          </cell>
          <cell r="BH51">
            <v>5.9999999999999991</v>
          </cell>
          <cell r="BI51">
            <v>1.2</v>
          </cell>
          <cell r="BJ51">
            <v>4.8900961027134641E-2</v>
          </cell>
          <cell r="BK51">
            <v>9.2650961027134646E-2</v>
          </cell>
          <cell r="BL51">
            <v>3.1505945597283584E-5</v>
          </cell>
          <cell r="BM51">
            <v>0.11121896036727831</v>
          </cell>
          <cell r="BN51">
            <v>0.08</v>
          </cell>
          <cell r="BO51">
            <v>722.67299999999989</v>
          </cell>
          <cell r="BP51">
            <v>721.06299999999987</v>
          </cell>
          <cell r="BQ51">
            <v>722.87299999999993</v>
          </cell>
          <cell r="BR51">
            <v>721.26299999999992</v>
          </cell>
          <cell r="BS51">
            <v>723.94299999999998</v>
          </cell>
          <cell r="BT51">
            <v>722.99299999999994</v>
          </cell>
          <cell r="BU51" t="str">
            <v/>
          </cell>
          <cell r="BV51">
            <v>1.07000000000005</v>
          </cell>
          <cell r="BW51">
            <v>1.7300000000000182</v>
          </cell>
          <cell r="BX51">
            <v>1.27000000000005</v>
          </cell>
          <cell r="BY51">
            <v>200</v>
          </cell>
          <cell r="BZ51">
            <v>0.65</v>
          </cell>
          <cell r="CA51">
            <v>0.25</v>
          </cell>
          <cell r="CB51">
            <v>1.4000000000000341</v>
          </cell>
          <cell r="CC51">
            <v>1.7154407714474724</v>
          </cell>
          <cell r="CD51">
            <v>1522.02482446677</v>
          </cell>
          <cell r="CE51">
            <v>5.4840080383548595E-2</v>
          </cell>
          <cell r="CF51">
            <v>452.43066316427593</v>
          </cell>
          <cell r="CG51">
            <v>1974.455487631046</v>
          </cell>
          <cell r="CH51">
            <v>1.5</v>
          </cell>
          <cell r="CI51">
            <v>2243</v>
          </cell>
          <cell r="CJ51">
            <v>1.3204116056382387</v>
          </cell>
          <cell r="CK51">
            <v>1.5</v>
          </cell>
          <cell r="CL51">
            <v>1</v>
          </cell>
          <cell r="CM51">
            <v>2</v>
          </cell>
        </row>
        <row r="52">
          <cell r="A52">
            <v>69</v>
          </cell>
          <cell r="F52" t="str">
            <v/>
          </cell>
          <cell r="G52" t="str">
            <v/>
          </cell>
          <cell r="J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S52" t="str">
            <v/>
          </cell>
          <cell r="U52" t="str">
            <v/>
          </cell>
          <cell r="X52">
            <v>0</v>
          </cell>
          <cell r="Y52" t="str">
            <v/>
          </cell>
          <cell r="AA52">
            <v>0</v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>
            <v>0.02</v>
          </cell>
          <cell r="AK52">
            <v>30</v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>
            <v>721.06299999999987</v>
          </cell>
          <cell r="BP52" t="str">
            <v/>
          </cell>
          <cell r="BQ52">
            <v>721.06299999999987</v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>
            <v>0</v>
          </cell>
          <cell r="BZ52">
            <v>0.4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 t="e">
            <v>#VALUE!</v>
          </cell>
          <cell r="CF52" t="e">
            <v>#VALUE!</v>
          </cell>
          <cell r="CG52" t="e">
            <v>#VALUE!</v>
          </cell>
          <cell r="CH52">
            <v>1.3</v>
          </cell>
          <cell r="CI52" t="e">
            <v>#VALUE!</v>
          </cell>
          <cell r="CJ52" t="e">
            <v>#VALUE!</v>
          </cell>
          <cell r="CK52" t="e">
            <v>#VALUE!</v>
          </cell>
          <cell r="CL52">
            <v>5</v>
          </cell>
          <cell r="CM52">
            <v>4</v>
          </cell>
        </row>
        <row r="53">
          <cell r="A53">
            <v>70</v>
          </cell>
          <cell r="C53" t="str">
            <v/>
          </cell>
          <cell r="F53" t="str">
            <v/>
          </cell>
          <cell r="G53" t="str">
            <v/>
          </cell>
          <cell r="J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S53" t="str">
            <v/>
          </cell>
          <cell r="U53" t="str">
            <v/>
          </cell>
          <cell r="X53">
            <v>0</v>
          </cell>
          <cell r="Y53" t="str">
            <v/>
          </cell>
          <cell r="AA53">
            <v>0</v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>
            <v>0.02</v>
          </cell>
          <cell r="AK53">
            <v>30</v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>
            <v>0</v>
          </cell>
          <cell r="BP53" t="str">
            <v/>
          </cell>
          <cell r="BQ53">
            <v>0</v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>
            <v>0</v>
          </cell>
          <cell r="BZ53">
            <v>0.4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 t="e">
            <v>#VALUE!</v>
          </cell>
          <cell r="CF53" t="e">
            <v>#VALUE!</v>
          </cell>
          <cell r="CG53" t="e">
            <v>#VALUE!</v>
          </cell>
          <cell r="CH53">
            <v>1.3</v>
          </cell>
          <cell r="CI53" t="e">
            <v>#VALUE!</v>
          </cell>
          <cell r="CJ53" t="e">
            <v>#VALUE!</v>
          </cell>
          <cell r="CK53" t="e">
            <v>#VALUE!</v>
          </cell>
          <cell r="CL53">
            <v>5</v>
          </cell>
          <cell r="CM53">
            <v>4</v>
          </cell>
        </row>
        <row r="54">
          <cell r="A54">
            <v>71</v>
          </cell>
          <cell r="B54" t="str">
            <v>C46</v>
          </cell>
          <cell r="C54" t="str">
            <v>C45</v>
          </cell>
          <cell r="F54">
            <v>0</v>
          </cell>
          <cell r="G54" t="str">
            <v/>
          </cell>
          <cell r="J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>
            <v>0.13</v>
          </cell>
          <cell r="S54">
            <v>0.13</v>
          </cell>
          <cell r="T54">
            <v>98</v>
          </cell>
          <cell r="U54">
            <v>51</v>
          </cell>
          <cell r="V54">
            <v>0.68799999999999994</v>
          </cell>
          <cell r="X54" t="str">
            <v/>
          </cell>
          <cell r="Y54" t="str">
            <v/>
          </cell>
          <cell r="AA54" t="str">
            <v/>
          </cell>
          <cell r="AB54" t="str">
            <v/>
          </cell>
          <cell r="AC54">
            <v>0.58479999999999999</v>
          </cell>
          <cell r="AD54">
            <v>7.6023999999999994E-2</v>
          </cell>
          <cell r="AE54">
            <v>0.33976508894512442</v>
          </cell>
          <cell r="AF54">
            <v>0.36576508894512444</v>
          </cell>
          <cell r="AG54">
            <v>0.37876508894512445</v>
          </cell>
          <cell r="AH54">
            <v>1.5</v>
          </cell>
          <cell r="AI54">
            <v>38</v>
          </cell>
          <cell r="AJ54">
            <v>1.58</v>
          </cell>
          <cell r="AK54">
            <v>8</v>
          </cell>
          <cell r="AL54">
            <v>0.2</v>
          </cell>
          <cell r="AM54">
            <v>1.4E-2</v>
          </cell>
          <cell r="AN54">
            <v>3.0216979980468753E-2</v>
          </cell>
          <cell r="AO54">
            <v>3.125E-2</v>
          </cell>
          <cell r="AP54">
            <v>0.15108489990234375</v>
          </cell>
          <cell r="AQ54">
            <v>0.50235407755737227</v>
          </cell>
          <cell r="AR54">
            <v>1.1099545398487596</v>
          </cell>
          <cell r="AS54">
            <v>0.18635205970990193</v>
          </cell>
          <cell r="AT54">
            <v>1.2862365914297574E-2</v>
          </cell>
          <cell r="AU54">
            <v>4.3079345894766329E-2</v>
          </cell>
          <cell r="AV54">
            <v>1.220635808495695</v>
          </cell>
          <cell r="AW54">
            <v>38.347404886787139</v>
          </cell>
          <cell r="AX54">
            <v>3.9116075896881236E-2</v>
          </cell>
          <cell r="AY54">
            <v>129.70537742247888</v>
          </cell>
          <cell r="AZ54" t="b">
            <v>0</v>
          </cell>
          <cell r="BA54" t="str">
            <v/>
          </cell>
          <cell r="BB54">
            <v>1E-3</v>
          </cell>
          <cell r="BC54">
            <v>0</v>
          </cell>
          <cell r="BD54">
            <v>0</v>
          </cell>
          <cell r="BE54">
            <v>1E-3</v>
          </cell>
          <cell r="BF54" t="str">
            <v/>
          </cell>
          <cell r="BG54">
            <v>2.6748963180841235E-2</v>
          </cell>
          <cell r="BH54">
            <v>5.9999999999999991</v>
          </cell>
          <cell r="BI54">
            <v>1.2</v>
          </cell>
          <cell r="BJ54">
            <v>1.336608054061523E-2</v>
          </cell>
          <cell r="BK54">
            <v>4.4616080540615229E-2</v>
          </cell>
          <cell r="BL54">
            <v>7.4482604539801915E-6</v>
          </cell>
          <cell r="BM54">
            <v>5.3548234561283048E-2</v>
          </cell>
          <cell r="BN54">
            <v>0</v>
          </cell>
          <cell r="BO54">
            <v>720.29299999999989</v>
          </cell>
          <cell r="BP54">
            <v>719.69299999999987</v>
          </cell>
          <cell r="BQ54">
            <v>720.49299999999994</v>
          </cell>
          <cell r="BR54">
            <v>719.89299999999992</v>
          </cell>
          <cell r="BS54">
            <v>721.69299999999998</v>
          </cell>
          <cell r="BT54">
            <v>722.99299999999994</v>
          </cell>
          <cell r="BU54" t="b">
            <v>0</v>
          </cell>
          <cell r="BV54">
            <v>1.2000000000000455</v>
          </cell>
          <cell r="BW54">
            <v>3.1000000000000227</v>
          </cell>
          <cell r="BX54">
            <v>1.4000000000000454</v>
          </cell>
          <cell r="BY54">
            <v>200</v>
          </cell>
          <cell r="BZ54">
            <v>0.65</v>
          </cell>
          <cell r="CA54">
            <v>0.25</v>
          </cell>
          <cell r="CB54">
            <v>2.1500000000000341</v>
          </cell>
          <cell r="CC54">
            <v>2.3498983093777586</v>
          </cell>
          <cell r="CD54">
            <v>2084.9472749954166</v>
          </cell>
          <cell r="CE54">
            <v>2.4653292845232655E-2</v>
          </cell>
          <cell r="CF54">
            <v>203.3896659731694</v>
          </cell>
          <cell r="CG54">
            <v>2288.3369409685861</v>
          </cell>
          <cell r="CH54">
            <v>1.5</v>
          </cell>
          <cell r="CI54">
            <v>2243</v>
          </cell>
          <cell r="CJ54">
            <v>1.5303189529437715</v>
          </cell>
          <cell r="CK54">
            <v>1.9</v>
          </cell>
          <cell r="CL54">
            <v>1</v>
          </cell>
          <cell r="CM54">
            <v>2</v>
          </cell>
        </row>
        <row r="55">
          <cell r="A55">
            <v>72</v>
          </cell>
          <cell r="B55" t="str">
            <v>C45</v>
          </cell>
          <cell r="C55" t="str">
            <v>C47</v>
          </cell>
          <cell r="F55">
            <v>0</v>
          </cell>
          <cell r="G55" t="str">
            <v/>
          </cell>
          <cell r="J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>
            <v>0.09</v>
          </cell>
          <cell r="S55">
            <v>0.22</v>
          </cell>
          <cell r="U55">
            <v>51</v>
          </cell>
          <cell r="X55">
            <v>0</v>
          </cell>
          <cell r="Y55" t="str">
            <v/>
          </cell>
          <cell r="AA55">
            <v>0</v>
          </cell>
          <cell r="AB55" t="str">
            <v/>
          </cell>
          <cell r="AC55">
            <v>0</v>
          </cell>
          <cell r="AD55">
            <v>7.6023999999999994E-2</v>
          </cell>
          <cell r="AE55">
            <v>0.33976508894512442</v>
          </cell>
          <cell r="AF55">
            <v>0.3837650889451244</v>
          </cell>
          <cell r="AG55">
            <v>0.40576508894512442</v>
          </cell>
          <cell r="AH55">
            <v>1.5</v>
          </cell>
          <cell r="AI55">
            <v>28.68</v>
          </cell>
          <cell r="AJ55">
            <v>4.3099999999999996</v>
          </cell>
          <cell r="AK55">
            <v>8</v>
          </cell>
          <cell r="AL55">
            <v>0.2</v>
          </cell>
          <cell r="AM55">
            <v>1.4E-2</v>
          </cell>
          <cell r="AN55">
            <v>2.3622131347656249E-2</v>
          </cell>
          <cell r="AO55">
            <v>3.125E-2</v>
          </cell>
          <cell r="AP55">
            <v>0.11811065673828124</v>
          </cell>
          <cell r="AQ55">
            <v>0.71892268326763675</v>
          </cell>
          <cell r="AR55">
            <v>1.8039432477314221</v>
          </cell>
          <cell r="AS55">
            <v>0.41197095698228831</v>
          </cell>
          <cell r="AT55">
            <v>2.6343008385154881E-2</v>
          </cell>
          <cell r="AU55">
            <v>4.996513973281113E-2</v>
          </cell>
          <cell r="AV55">
            <v>2.016026320715536</v>
          </cell>
          <cell r="AW55">
            <v>63.335334786035894</v>
          </cell>
          <cell r="AX55">
            <v>2.3683462084275877E-2</v>
          </cell>
          <cell r="AY55">
            <v>135.40113735125379</v>
          </cell>
          <cell r="AZ55" t="str">
            <v>05°41'45''</v>
          </cell>
          <cell r="BA55">
            <v>60.306531114032445</v>
          </cell>
          <cell r="BB55">
            <v>7.0000000000000001E-3</v>
          </cell>
          <cell r="BC55">
            <v>1E-3</v>
          </cell>
          <cell r="BD55">
            <v>1E-3</v>
          </cell>
          <cell r="BE55">
            <v>9.0000000000000011E-3</v>
          </cell>
          <cell r="BF55">
            <v>9.0000000000000011E-3</v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>
            <v>0.01</v>
          </cell>
          <cell r="BO55">
            <v>719.68299999999988</v>
          </cell>
          <cell r="BP55">
            <v>718.44299999999987</v>
          </cell>
          <cell r="BQ55">
            <v>719.88299999999992</v>
          </cell>
          <cell r="BR55">
            <v>718.64299999999992</v>
          </cell>
          <cell r="BS55">
            <v>722.99299999999994</v>
          </cell>
          <cell r="BT55">
            <v>719.75300000000016</v>
          </cell>
          <cell r="BU55" t="str">
            <v/>
          </cell>
          <cell r="BV55">
            <v>3.1100000000000136</v>
          </cell>
          <cell r="BW55">
            <v>1.110000000000241</v>
          </cell>
          <cell r="BX55">
            <v>3.3100000000000138</v>
          </cell>
          <cell r="BY55">
            <v>200</v>
          </cell>
          <cell r="BZ55">
            <v>0.65</v>
          </cell>
          <cell r="CA55">
            <v>0.25</v>
          </cell>
          <cell r="CB55">
            <v>2.1100000000001273</v>
          </cell>
          <cell r="CC55">
            <v>2.3199717329199707</v>
          </cell>
          <cell r="CD55">
            <v>2058.3949200332445</v>
          </cell>
          <cell r="CE55">
            <v>2.5553001286404253E-2</v>
          </cell>
          <cell r="CF55">
            <v>210.81226061283508</v>
          </cell>
          <cell r="CG55">
            <v>2269.2071806460795</v>
          </cell>
          <cell r="CH55">
            <v>1.5</v>
          </cell>
          <cell r="CI55" t="b">
            <v>0</v>
          </cell>
          <cell r="CJ55" t="e">
            <v>#DIV/0!</v>
          </cell>
          <cell r="CK55" t="e">
            <v>#DIV/0!</v>
          </cell>
          <cell r="CL55">
            <v>5</v>
          </cell>
          <cell r="CM55">
            <v>2</v>
          </cell>
        </row>
        <row r="56">
          <cell r="A56">
            <v>73</v>
          </cell>
          <cell r="F56" t="str">
            <v/>
          </cell>
          <cell r="G56" t="str">
            <v/>
          </cell>
          <cell r="J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S56" t="str">
            <v/>
          </cell>
          <cell r="U56" t="str">
            <v/>
          </cell>
          <cell r="X56">
            <v>0</v>
          </cell>
          <cell r="Y56" t="str">
            <v/>
          </cell>
          <cell r="AA56">
            <v>0</v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>
            <v>0.02</v>
          </cell>
          <cell r="AK56">
            <v>30</v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>
            <v>718.44299999999987</v>
          </cell>
          <cell r="BP56" t="str">
            <v/>
          </cell>
          <cell r="BQ56">
            <v>718.44299999999987</v>
          </cell>
          <cell r="BR56" t="str">
            <v/>
          </cell>
          <cell r="BS56" t="str">
            <v/>
          </cell>
          <cell r="BT56" t="str">
            <v/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>
            <v>0</v>
          </cell>
          <cell r="BZ56">
            <v>0.4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 t="e">
            <v>#VALUE!</v>
          </cell>
          <cell r="CF56" t="e">
            <v>#VALUE!</v>
          </cell>
          <cell r="CG56" t="e">
            <v>#VALUE!</v>
          </cell>
          <cell r="CH56">
            <v>1.3</v>
          </cell>
          <cell r="CI56" t="e">
            <v>#VALUE!</v>
          </cell>
          <cell r="CJ56" t="e">
            <v>#VALUE!</v>
          </cell>
          <cell r="CK56" t="e">
            <v>#VALUE!</v>
          </cell>
          <cell r="CL56">
            <v>5</v>
          </cell>
          <cell r="CM56">
            <v>4</v>
          </cell>
        </row>
        <row r="57">
          <cell r="A57">
            <v>74</v>
          </cell>
          <cell r="F57" t="str">
            <v/>
          </cell>
          <cell r="G57" t="str">
            <v/>
          </cell>
          <cell r="J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S57" t="str">
            <v/>
          </cell>
          <cell r="U57" t="str">
            <v/>
          </cell>
          <cell r="X57">
            <v>0</v>
          </cell>
          <cell r="Y57" t="str">
            <v/>
          </cell>
          <cell r="AA57">
            <v>0</v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>
            <v>0.02</v>
          </cell>
          <cell r="AK57">
            <v>30</v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>
            <v>0</v>
          </cell>
          <cell r="BP57" t="str">
            <v/>
          </cell>
          <cell r="BQ57">
            <v>0</v>
          </cell>
          <cell r="BR57" t="str">
            <v/>
          </cell>
          <cell r="BS57" t="str">
            <v/>
          </cell>
          <cell r="BT57" t="str">
            <v/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>
            <v>0</v>
          </cell>
          <cell r="BZ57">
            <v>0.4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 t="e">
            <v>#VALUE!</v>
          </cell>
          <cell r="CF57" t="e">
            <v>#VALUE!</v>
          </cell>
          <cell r="CG57" t="e">
            <v>#VALUE!</v>
          </cell>
          <cell r="CH57">
            <v>1.3</v>
          </cell>
          <cell r="CI57" t="e">
            <v>#VALUE!</v>
          </cell>
          <cell r="CJ57" t="e">
            <v>#VALUE!</v>
          </cell>
          <cell r="CK57" t="e">
            <v>#VALUE!</v>
          </cell>
          <cell r="CL57">
            <v>5</v>
          </cell>
          <cell r="CM57">
            <v>4</v>
          </cell>
        </row>
        <row r="58">
          <cell r="A58">
            <v>75</v>
          </cell>
          <cell r="C58" t="str">
            <v/>
          </cell>
          <cell r="F58" t="str">
            <v/>
          </cell>
          <cell r="G58" t="str">
            <v/>
          </cell>
          <cell r="J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S58" t="str">
            <v/>
          </cell>
          <cell r="U58" t="str">
            <v/>
          </cell>
          <cell r="X58">
            <v>0</v>
          </cell>
          <cell r="Y58" t="str">
            <v/>
          </cell>
          <cell r="AA58">
            <v>0</v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>
            <v>0.02</v>
          </cell>
          <cell r="AK58">
            <v>30</v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>
            <v>0</v>
          </cell>
          <cell r="BP58" t="str">
            <v/>
          </cell>
          <cell r="BQ58">
            <v>0</v>
          </cell>
          <cell r="BR58" t="str">
            <v/>
          </cell>
          <cell r="BS58" t="str">
            <v/>
          </cell>
          <cell r="BT58" t="str">
            <v/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>
            <v>0</v>
          </cell>
          <cell r="BZ58">
            <v>0.4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 t="e">
            <v>#VALUE!</v>
          </cell>
          <cell r="CF58" t="e">
            <v>#VALUE!</v>
          </cell>
          <cell r="CG58" t="e">
            <v>#VALUE!</v>
          </cell>
          <cell r="CH58">
            <v>1.3</v>
          </cell>
          <cell r="CI58" t="e">
            <v>#VALUE!</v>
          </cell>
          <cell r="CJ58" t="e">
            <v>#VALUE!</v>
          </cell>
          <cell r="CK58" t="e">
            <v>#VALUE!</v>
          </cell>
          <cell r="CL58">
            <v>5</v>
          </cell>
          <cell r="CM58">
            <v>4</v>
          </cell>
        </row>
        <row r="59">
          <cell r="A59">
            <v>76</v>
          </cell>
          <cell r="B59" t="str">
            <v>A21</v>
          </cell>
          <cell r="C59" t="str">
            <v>C51</v>
          </cell>
          <cell r="E59">
            <v>3.13</v>
          </cell>
          <cell r="F59">
            <v>3.13</v>
          </cell>
          <cell r="G59">
            <v>5</v>
          </cell>
          <cell r="J59" t="str">
            <v/>
          </cell>
          <cell r="K59">
            <v>0.11460125141746949</v>
          </cell>
          <cell r="L59">
            <v>0.11460125141746949</v>
          </cell>
          <cell r="M59">
            <v>3</v>
          </cell>
          <cell r="N59">
            <v>471.90281881227315</v>
          </cell>
          <cell r="O59">
            <v>0.63012548262548296</v>
          </cell>
          <cell r="P59">
            <v>930.73051325856159</v>
          </cell>
          <cell r="S59">
            <v>0</v>
          </cell>
          <cell r="U59" t="str">
            <v/>
          </cell>
          <cell r="X59" t="str">
            <v/>
          </cell>
          <cell r="Y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>
            <v>932.23051325856159</v>
          </cell>
          <cell r="AI59">
            <v>12.95</v>
          </cell>
          <cell r="AJ59">
            <v>2.87</v>
          </cell>
          <cell r="AK59">
            <v>24</v>
          </cell>
          <cell r="AL59">
            <v>0.60000000000000009</v>
          </cell>
          <cell r="AM59">
            <v>1.2999999999999999E-2</v>
          </cell>
          <cell r="AN59">
            <v>0.49235315322875989</v>
          </cell>
          <cell r="AO59">
            <v>0.57410888671875016</v>
          </cell>
          <cell r="AP59">
            <v>0.82058858871459972</v>
          </cell>
          <cell r="AQ59">
            <v>3.7544882511630981</v>
          </cell>
          <cell r="AR59">
            <v>1.6309463093775045</v>
          </cell>
          <cell r="AS59">
            <v>4.1994002348634876</v>
          </cell>
          <cell r="AT59">
            <v>0.71845983833444127</v>
          </cell>
          <cell r="AU59">
            <v>1.2108129915632011</v>
          </cell>
          <cell r="AV59">
            <v>3.6852251891975691</v>
          </cell>
          <cell r="AW59">
            <v>1041.972874308643</v>
          </cell>
          <cell r="AX59">
            <v>0.8946782936908062</v>
          </cell>
          <cell r="AY59">
            <v>54.859778276292957</v>
          </cell>
          <cell r="AZ59" t="b">
            <v>0</v>
          </cell>
          <cell r="BA59" t="str">
            <v/>
          </cell>
          <cell r="BB59">
            <v>1E-3</v>
          </cell>
          <cell r="BC59">
            <v>0</v>
          </cell>
          <cell r="BD59">
            <v>0</v>
          </cell>
          <cell r="BE59">
            <v>1E-3</v>
          </cell>
          <cell r="BF59" t="str">
            <v/>
          </cell>
          <cell r="BG59">
            <v>1.0664386366702769</v>
          </cell>
          <cell r="BH59">
            <v>1.9999999999999996</v>
          </cell>
          <cell r="BI59">
            <v>1.3</v>
          </cell>
          <cell r="BJ59" t="str">
            <v/>
          </cell>
          <cell r="BK59" t="str">
            <v/>
          </cell>
          <cell r="BL59" t="str">
            <v/>
          </cell>
          <cell r="BM59">
            <v>2.2403366767437505</v>
          </cell>
          <cell r="BN59">
            <v>0</v>
          </cell>
          <cell r="BO59">
            <v>669.80300000000011</v>
          </cell>
          <cell r="BP59">
            <v>669.43300000000011</v>
          </cell>
          <cell r="BQ59">
            <v>670.40300000000013</v>
          </cell>
          <cell r="BR59">
            <v>670.03300000000013</v>
          </cell>
          <cell r="BS59">
            <v>672.02300000000014</v>
          </cell>
          <cell r="BT59">
            <v>671.34300000000007</v>
          </cell>
          <cell r="BU59" t="b">
            <v>0</v>
          </cell>
          <cell r="BV59">
            <v>1.6200000000000045</v>
          </cell>
          <cell r="BW59">
            <v>1.3099999999999454</v>
          </cell>
          <cell r="BX59">
            <v>2.2200000000000046</v>
          </cell>
          <cell r="BY59">
            <v>600</v>
          </cell>
          <cell r="BZ59">
            <v>1.1499999999999999</v>
          </cell>
          <cell r="CA59">
            <v>0.75</v>
          </cell>
          <cell r="CB59">
            <v>1.464999999999975</v>
          </cell>
          <cell r="CC59">
            <v>1.1109699718449539</v>
          </cell>
          <cell r="CD59">
            <v>3085.4413543063979</v>
          </cell>
          <cell r="CE59">
            <v>0.1448753769562664</v>
          </cell>
          <cell r="CF59">
            <v>1195.2218598891977</v>
          </cell>
          <cell r="CG59">
            <v>4280.6632141955961</v>
          </cell>
          <cell r="CH59">
            <v>1.25</v>
          </cell>
          <cell r="CI59">
            <v>2928</v>
          </cell>
          <cell r="CJ59">
            <v>1.8274689268253057</v>
          </cell>
          <cell r="CK59">
            <v>1.9</v>
          </cell>
          <cell r="CL59">
            <v>2</v>
          </cell>
          <cell r="CM59">
            <v>3</v>
          </cell>
        </row>
        <row r="60">
          <cell r="A60">
            <v>77</v>
          </cell>
          <cell r="B60" t="str">
            <v>C51</v>
          </cell>
          <cell r="C60" t="str">
            <v>C52</v>
          </cell>
          <cell r="E60">
            <v>1.4109083086337395</v>
          </cell>
          <cell r="F60">
            <v>4.540908308633739</v>
          </cell>
          <cell r="G60">
            <v>5</v>
          </cell>
          <cell r="J60" t="str">
            <v/>
          </cell>
          <cell r="K60">
            <v>0.207825604811361</v>
          </cell>
          <cell r="L60">
            <v>3.2078256048113611</v>
          </cell>
          <cell r="M60">
            <v>3.2078256048113611</v>
          </cell>
          <cell r="N60">
            <v>467.36338090484503</v>
          </cell>
          <cell r="O60">
            <v>0.63583333333333336</v>
          </cell>
          <cell r="P60">
            <v>1349.4</v>
          </cell>
          <cell r="S60">
            <v>0</v>
          </cell>
          <cell r="U60" t="str">
            <v/>
          </cell>
          <cell r="X60">
            <v>0</v>
          </cell>
          <cell r="Y60" t="str">
            <v/>
          </cell>
          <cell r="AA60">
            <v>0</v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>
            <v>1350.9</v>
          </cell>
          <cell r="AI60">
            <v>12</v>
          </cell>
          <cell r="AJ60">
            <v>11.3</v>
          </cell>
          <cell r="AK60">
            <v>24</v>
          </cell>
          <cell r="AL60">
            <v>0.60000000000000009</v>
          </cell>
          <cell r="AM60">
            <v>1.2999999999999999E-2</v>
          </cell>
          <cell r="AN60">
            <v>0.39710397720336921</v>
          </cell>
          <cell r="AO60">
            <v>0.59384765625000013</v>
          </cell>
          <cell r="AP60">
            <v>0.66183996200561523</v>
          </cell>
          <cell r="AQ60">
            <v>6.8021114336172364</v>
          </cell>
          <cell r="AR60">
            <v>3.6686319484017798</v>
          </cell>
          <cell r="AS60">
            <v>14.00169953154499</v>
          </cell>
          <cell r="AT60">
            <v>2.3582426073061331</v>
          </cell>
          <cell r="AU60">
            <v>2.7553465845095024</v>
          </cell>
          <cell r="AV60">
            <v>7.3124398101596899</v>
          </cell>
          <cell r="AW60">
            <v>2067.5436468673711</v>
          </cell>
          <cell r="AX60">
            <v>0.65338402990757161</v>
          </cell>
          <cell r="AY60">
            <v>0.3797372051886222</v>
          </cell>
          <cell r="AZ60" t="str">
            <v>54°28'48''</v>
          </cell>
          <cell r="BA60">
            <v>2.4280638163390891</v>
          </cell>
          <cell r="BB60">
            <v>1.5449999999999999</v>
          </cell>
          <cell r="BC60">
            <v>0.16400000000000001</v>
          </cell>
          <cell r="BD60">
            <v>0.56799999999999995</v>
          </cell>
          <cell r="BE60">
            <v>2.2769999999999997</v>
          </cell>
          <cell r="BF60">
            <v>2.2769999999999997</v>
          </cell>
          <cell r="BG60">
            <v>1.5453816773730737</v>
          </cell>
          <cell r="BH60">
            <v>1.9999999999999996</v>
          </cell>
          <cell r="BI60">
            <v>1.3</v>
          </cell>
          <cell r="BJ60" t="str">
            <v/>
          </cell>
          <cell r="BK60" t="str">
            <v/>
          </cell>
          <cell r="BL60" t="str">
            <v/>
          </cell>
          <cell r="BM60">
            <v>4.1039471069472668</v>
          </cell>
          <cell r="BN60">
            <v>3.61</v>
          </cell>
          <cell r="BO60">
            <v>669.10300000000007</v>
          </cell>
          <cell r="BP60">
            <v>667.74300000000005</v>
          </cell>
          <cell r="BQ60">
            <v>669.70300000000009</v>
          </cell>
          <cell r="BR60">
            <v>668.34300000000007</v>
          </cell>
          <cell r="BS60">
            <v>671.34300000000007</v>
          </cell>
          <cell r="BT60">
            <v>669.34300000000007</v>
          </cell>
          <cell r="BU60" t="str">
            <v/>
          </cell>
          <cell r="BV60">
            <v>1.6399999999999864</v>
          </cell>
          <cell r="BW60">
            <v>1</v>
          </cell>
          <cell r="BX60">
            <v>2.2399999999999864</v>
          </cell>
          <cell r="BY60">
            <v>600</v>
          </cell>
          <cell r="BZ60">
            <v>1.1499999999999999</v>
          </cell>
          <cell r="CA60">
            <v>0.75</v>
          </cell>
          <cell r="CB60">
            <v>1.3199999999999932</v>
          </cell>
          <cell r="CC60">
            <v>1.0143667052529992</v>
          </cell>
          <cell r="CD60">
            <v>2817.1499321638912</v>
          </cell>
          <cell r="CE60">
            <v>0.17316357276338468</v>
          </cell>
          <cell r="CF60">
            <v>1428.5994752979236</v>
          </cell>
          <cell r="CG60">
            <v>4245.7494074618153</v>
          </cell>
          <cell r="CH60">
            <v>1.25</v>
          </cell>
          <cell r="CI60">
            <v>2928</v>
          </cell>
          <cell r="CJ60">
            <v>1.8125637839232476</v>
          </cell>
          <cell r="CK60">
            <v>1.9</v>
          </cell>
          <cell r="CL60">
            <v>2</v>
          </cell>
          <cell r="CM60">
            <v>3</v>
          </cell>
        </row>
        <row r="61">
          <cell r="A61">
            <v>78</v>
          </cell>
          <cell r="B61" t="str">
            <v>C52</v>
          </cell>
          <cell r="C61" t="str">
            <v>C53</v>
          </cell>
          <cell r="F61">
            <v>4.540908308633739</v>
          </cell>
          <cell r="G61">
            <v>5</v>
          </cell>
          <cell r="J61" t="str">
            <v/>
          </cell>
          <cell r="K61">
            <v>6.9013978503485104E-2</v>
          </cell>
          <cell r="L61">
            <v>3.276839583314846</v>
          </cell>
          <cell r="M61">
            <v>3.276839583314846</v>
          </cell>
          <cell r="N61">
            <v>465.87382715726278</v>
          </cell>
          <cell r="O61">
            <v>0.6375000000000004</v>
          </cell>
          <cell r="P61">
            <v>1348.6250869773014</v>
          </cell>
          <cell r="S61">
            <v>0</v>
          </cell>
          <cell r="U61" t="str">
            <v/>
          </cell>
          <cell r="X61">
            <v>0</v>
          </cell>
          <cell r="Y61" t="str">
            <v/>
          </cell>
          <cell r="AA61">
            <v>0</v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>
            <v>1350.1250869773014</v>
          </cell>
          <cell r="AI61">
            <v>12</v>
          </cell>
          <cell r="AJ61">
            <v>15.18</v>
          </cell>
          <cell r="AK61">
            <v>24</v>
          </cell>
          <cell r="AL61">
            <v>0.60000000000000009</v>
          </cell>
          <cell r="AM61">
            <v>1.2999999999999999E-2</v>
          </cell>
          <cell r="AN61">
            <v>0.36289826631546029</v>
          </cell>
          <cell r="AO61">
            <v>0.59383850097656266</v>
          </cell>
          <cell r="AP61">
            <v>0.60483044385910045</v>
          </cell>
          <cell r="AQ61">
            <v>7.5496718176491209</v>
          </cell>
          <cell r="AR61">
            <v>4.362050511219449</v>
          </cell>
          <cell r="AS61">
            <v>17.482995322190245</v>
          </cell>
          <cell r="AT61">
            <v>2.9050736266159727</v>
          </cell>
          <cell r="AU61">
            <v>3.267971892931433</v>
          </cell>
          <cell r="AV61">
            <v>8.4753758855428263</v>
          </cell>
          <cell r="AW61">
            <v>2396.3560756590095</v>
          </cell>
          <cell r="AX61">
            <v>0.56340754226435674</v>
          </cell>
          <cell r="AY61">
            <v>0.37973720525858901</v>
          </cell>
          <cell r="AZ61" t="str">
            <v>00°00'00''</v>
          </cell>
          <cell r="BA61">
            <v>1000</v>
          </cell>
          <cell r="BB61">
            <v>0.51300000000000001</v>
          </cell>
          <cell r="BC61">
            <v>5.5E-2</v>
          </cell>
          <cell r="BD61">
            <v>0.13100000000000001</v>
          </cell>
          <cell r="BE61">
            <v>0.69900000000000007</v>
          </cell>
          <cell r="BF61">
            <v>0.69900000000000007</v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>
            <v>0.7</v>
          </cell>
          <cell r="BO61">
            <v>667.16300000000001</v>
          </cell>
          <cell r="BP61">
            <v>665.34299999999996</v>
          </cell>
          <cell r="BQ61">
            <v>667.76300000000003</v>
          </cell>
          <cell r="BR61">
            <v>665.94299999999998</v>
          </cell>
          <cell r="BS61">
            <v>669.34300000000007</v>
          </cell>
          <cell r="BT61">
            <v>666.94299999999998</v>
          </cell>
          <cell r="BU61" t="str">
            <v/>
          </cell>
          <cell r="BV61">
            <v>1.5800000000000409</v>
          </cell>
          <cell r="BW61">
            <v>1</v>
          </cell>
          <cell r="BX61">
            <v>2.180000000000041</v>
          </cell>
          <cell r="BY61">
            <v>600</v>
          </cell>
          <cell r="BZ61">
            <v>1.1499999999999999</v>
          </cell>
          <cell r="CA61">
            <v>0.75</v>
          </cell>
          <cell r="CB61">
            <v>1.2900000000000205</v>
          </cell>
          <cell r="CC61">
            <v>0.99404306734130532</v>
          </cell>
          <cell r="CD61">
            <v>2760.7061087736402</v>
          </cell>
          <cell r="CE61">
            <v>0.17997720574508347</v>
          </cell>
          <cell r="CF61">
            <v>1484.8119473969386</v>
          </cell>
          <cell r="CG61">
            <v>4245.5180561705783</v>
          </cell>
          <cell r="CH61">
            <v>1.25</v>
          </cell>
          <cell r="CI61">
            <v>2928</v>
          </cell>
          <cell r="CJ61">
            <v>1.8124650171493248</v>
          </cell>
          <cell r="CK61">
            <v>1.9</v>
          </cell>
          <cell r="CL61">
            <v>2</v>
          </cell>
          <cell r="CM61">
            <v>3</v>
          </cell>
        </row>
        <row r="62">
          <cell r="A62">
            <v>79</v>
          </cell>
          <cell r="B62" t="str">
            <v>C53</v>
          </cell>
          <cell r="C62" t="str">
            <v>C54</v>
          </cell>
          <cell r="F62">
            <v>4.540908308633739</v>
          </cell>
          <cell r="G62">
            <v>5</v>
          </cell>
          <cell r="J62" t="str">
            <v/>
          </cell>
          <cell r="K62">
            <v>6.9013978503485104E-2</v>
          </cell>
          <cell r="L62">
            <v>3.3458535618183309</v>
          </cell>
          <cell r="M62">
            <v>3.3458535618183309</v>
          </cell>
          <cell r="N62">
            <v>464.39306287061709</v>
          </cell>
          <cell r="O62">
            <v>0.63312529056252875</v>
          </cell>
          <cell r="P62">
            <v>1335.1132875976296</v>
          </cell>
          <cell r="S62">
            <v>0</v>
          </cell>
          <cell r="U62" t="str">
            <v/>
          </cell>
          <cell r="X62">
            <v>0</v>
          </cell>
          <cell r="Y62" t="str">
            <v/>
          </cell>
          <cell r="AA62">
            <v>0</v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>
            <v>1336.6132875976296</v>
          </cell>
          <cell r="AI62">
            <v>21.51</v>
          </cell>
          <cell r="AJ62">
            <v>9.23</v>
          </cell>
          <cell r="AK62">
            <v>24</v>
          </cell>
          <cell r="AL62">
            <v>0.60000000000000009</v>
          </cell>
          <cell r="AM62">
            <v>1.2999999999999999E-2</v>
          </cell>
          <cell r="AN62">
            <v>0.4206632137298586</v>
          </cell>
          <cell r="AO62">
            <v>0.59358215332031261</v>
          </cell>
          <cell r="AP62">
            <v>0.70110535621643089</v>
          </cell>
          <cell r="AQ62">
            <v>6.3117093251869303</v>
          </cell>
          <cell r="AR62">
            <v>3.2428305568054996</v>
          </cell>
          <cell r="AS62">
            <v>11.972322232648592</v>
          </cell>
          <cell r="AT62">
            <v>2.0304625181269955</v>
          </cell>
          <cell r="AU62">
            <v>2.451125731856854</v>
          </cell>
          <cell r="AV62">
            <v>6.6088201473996433</v>
          </cell>
          <cell r="AW62">
            <v>1868.5998741570247</v>
          </cell>
          <cell r="AX62">
            <v>0.71530203233081746</v>
          </cell>
          <cell r="AY62">
            <v>7.0463928157493481</v>
          </cell>
          <cell r="AZ62" t="str">
            <v>06°39'60''</v>
          </cell>
          <cell r="BA62">
            <v>21.461706834955795</v>
          </cell>
          <cell r="BB62">
            <v>1E-3</v>
          </cell>
          <cell r="BC62">
            <v>0.17499999999999999</v>
          </cell>
          <cell r="BD62">
            <v>0.122</v>
          </cell>
          <cell r="BE62">
            <v>0.29799999999999999</v>
          </cell>
          <cell r="BF62">
            <v>0.29699999999999999</v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>
            <v>0.3</v>
          </cell>
          <cell r="BO62">
            <v>665.11300000000006</v>
          </cell>
          <cell r="BP62">
            <v>663.12300000000005</v>
          </cell>
          <cell r="BQ62">
            <v>665.71300000000008</v>
          </cell>
          <cell r="BR62">
            <v>663.72300000000007</v>
          </cell>
          <cell r="BS62">
            <v>666.94299999999998</v>
          </cell>
          <cell r="BT62">
            <v>664.52300000000014</v>
          </cell>
          <cell r="BU62" t="str">
            <v/>
          </cell>
          <cell r="BV62">
            <v>1.2299999999999045</v>
          </cell>
          <cell r="BW62">
            <v>0.80000000000006821</v>
          </cell>
          <cell r="BX62">
            <v>1.8299999999999046</v>
          </cell>
          <cell r="BY62">
            <v>600</v>
          </cell>
          <cell r="BZ62">
            <v>1.1499999999999999</v>
          </cell>
          <cell r="CA62">
            <v>0.75</v>
          </cell>
          <cell r="CB62">
            <v>1.0149999999999864</v>
          </cell>
          <cell r="CC62">
            <v>0.80220603694993275</v>
          </cell>
          <cell r="CD62">
            <v>2227.9267161192001</v>
          </cell>
          <cell r="CE62">
            <v>0.26408571234109723</v>
          </cell>
          <cell r="CF62">
            <v>2178.7071268140521</v>
          </cell>
          <cell r="CG62">
            <v>4406.6338429332518</v>
          </cell>
          <cell r="CH62">
            <v>1.25</v>
          </cell>
          <cell r="CI62">
            <v>3954</v>
          </cell>
          <cell r="CJ62">
            <v>1.393093652925282</v>
          </cell>
          <cell r="CK62">
            <v>1.5</v>
          </cell>
          <cell r="CL62">
            <v>3</v>
          </cell>
          <cell r="CM62">
            <v>3</v>
          </cell>
        </row>
        <row r="63">
          <cell r="A63">
            <v>80</v>
          </cell>
          <cell r="B63" t="str">
            <v>C54</v>
          </cell>
          <cell r="C63" t="str">
            <v>B02</v>
          </cell>
          <cell r="F63">
            <v>4.540908308633739</v>
          </cell>
          <cell r="G63">
            <v>5</v>
          </cell>
          <cell r="J63" t="str">
            <v/>
          </cell>
          <cell r="K63">
            <v>6.9013978503485104E-2</v>
          </cell>
          <cell r="L63">
            <v>3.4148675403218158</v>
          </cell>
          <cell r="M63">
            <v>3.4148675403218158</v>
          </cell>
          <cell r="N63">
            <v>462.92101245913631</v>
          </cell>
          <cell r="O63">
            <v>0.66360108303249099</v>
          </cell>
          <cell r="P63">
            <v>1394.9438066942571</v>
          </cell>
          <cell r="S63">
            <v>0</v>
          </cell>
          <cell r="U63" t="str">
            <v/>
          </cell>
          <cell r="X63">
            <v>0</v>
          </cell>
          <cell r="Y63" t="str">
            <v/>
          </cell>
          <cell r="AA63">
            <v>0</v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>
            <v>1396.4438066942571</v>
          </cell>
          <cell r="AI63">
            <v>2.77</v>
          </cell>
          <cell r="AJ63">
            <v>3.25</v>
          </cell>
          <cell r="AK63">
            <v>28</v>
          </cell>
          <cell r="AL63">
            <v>0.70000000000000007</v>
          </cell>
          <cell r="AM63">
            <v>1.2999999999999999E-2</v>
          </cell>
          <cell r="AN63">
            <v>0.54538080692291269</v>
          </cell>
          <cell r="AO63">
            <v>0.67180175781250018</v>
          </cell>
          <cell r="AP63">
            <v>0.77911543846130371</v>
          </cell>
          <cell r="AQ63">
            <v>4.3406905213677565</v>
          </cell>
          <cell r="AR63">
            <v>1.8604714294665938</v>
          </cell>
          <cell r="AS63">
            <v>5.3362671375072201</v>
          </cell>
          <cell r="AT63">
            <v>0.9603259022574866</v>
          </cell>
          <cell r="AU63">
            <v>1.5057067091803993</v>
          </cell>
          <cell r="AV63">
            <v>4.34606238639598</v>
          </cell>
          <cell r="AW63">
            <v>1672.5608139802059</v>
          </cell>
          <cell r="AX63">
            <v>0.83491362168836714</v>
          </cell>
          <cell r="AY63">
            <v>59.642394106660248</v>
          </cell>
          <cell r="AZ63" t="str">
            <v>52°35'46''</v>
          </cell>
          <cell r="BA63">
            <v>2.168061441678244</v>
          </cell>
          <cell r="BB63">
            <v>1E-3</v>
          </cell>
          <cell r="BC63">
            <v>0.214</v>
          </cell>
          <cell r="BD63">
            <v>0.57799999999999996</v>
          </cell>
          <cell r="BE63">
            <v>0.79299999999999993</v>
          </cell>
          <cell r="BF63">
            <v>0.79199999999999993</v>
          </cell>
          <cell r="BG63">
            <v>1.0865983651414863</v>
          </cell>
          <cell r="BH63">
            <v>2.1428571428571428</v>
          </cell>
          <cell r="BI63">
            <v>1.2</v>
          </cell>
          <cell r="BJ63" t="str">
            <v/>
          </cell>
          <cell r="BK63" t="str">
            <v/>
          </cell>
          <cell r="BL63" t="str">
            <v/>
          </cell>
          <cell r="BM63">
            <v>2.4823086738364051</v>
          </cell>
          <cell r="BN63">
            <v>2.06</v>
          </cell>
          <cell r="BO63">
            <v>662.86300000000006</v>
          </cell>
          <cell r="BP63">
            <v>662.77300000000002</v>
          </cell>
          <cell r="BQ63">
            <v>663.5630000000001</v>
          </cell>
          <cell r="BR63">
            <v>663.47300000000007</v>
          </cell>
          <cell r="BS63">
            <v>664.52300000000014</v>
          </cell>
          <cell r="BT63">
            <v>662.52300000000014</v>
          </cell>
          <cell r="BU63" t="str">
            <v/>
          </cell>
          <cell r="BV63">
            <v>0.96000000000003638</v>
          </cell>
          <cell r="BW63">
            <v>-0.94999999999993179</v>
          </cell>
          <cell r="BX63">
            <v>1.6600000000000366</v>
          </cell>
          <cell r="BY63">
            <v>700</v>
          </cell>
          <cell r="BZ63">
            <v>1.2749999999999999</v>
          </cell>
          <cell r="CA63">
            <v>0.875</v>
          </cell>
          <cell r="CB63">
            <v>5.0000000000522959E-3</v>
          </cell>
          <cell r="CC63">
            <v>3.9198774568215515E-3</v>
          </cell>
          <cell r="CD63">
            <v>13.381726660565622</v>
          </cell>
          <cell r="CE63">
            <v>0.99999906137175432</v>
          </cell>
          <cell r="CF63">
            <v>10724.989933212066</v>
          </cell>
          <cell r="CG63">
            <v>10738.371659872631</v>
          </cell>
          <cell r="CH63">
            <v>1.25</v>
          </cell>
          <cell r="CI63">
            <v>3416</v>
          </cell>
          <cell r="CJ63">
            <v>3.9294392783491774</v>
          </cell>
          <cell r="CK63">
            <v>4</v>
          </cell>
          <cell r="CL63">
            <v>2</v>
          </cell>
          <cell r="CM63">
            <v>3</v>
          </cell>
        </row>
        <row r="64">
          <cell r="A64">
            <v>81</v>
          </cell>
          <cell r="F64" t="str">
            <v/>
          </cell>
          <cell r="G64" t="str">
            <v/>
          </cell>
          <cell r="J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S64" t="str">
            <v/>
          </cell>
          <cell r="U64" t="str">
            <v/>
          </cell>
          <cell r="X64">
            <v>0</v>
          </cell>
          <cell r="Y64" t="str">
            <v/>
          </cell>
          <cell r="AA64">
            <v>0</v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>
            <v>0.02</v>
          </cell>
          <cell r="AK64">
            <v>30</v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>
            <v>662.77300000000002</v>
          </cell>
          <cell r="BP64" t="str">
            <v/>
          </cell>
          <cell r="BQ64">
            <v>662.77300000000002</v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V64" t="str">
            <v/>
          </cell>
          <cell r="BW64" t="str">
            <v/>
          </cell>
          <cell r="BX64" t="str">
            <v/>
          </cell>
          <cell r="BY64">
            <v>0</v>
          </cell>
          <cell r="BZ64">
            <v>0.4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 t="e">
            <v>#VALUE!</v>
          </cell>
          <cell r="CF64" t="e">
            <v>#VALUE!</v>
          </cell>
          <cell r="CG64" t="e">
            <v>#VALUE!</v>
          </cell>
          <cell r="CH64">
            <v>1.3</v>
          </cell>
          <cell r="CI64" t="e">
            <v>#VALUE!</v>
          </cell>
          <cell r="CJ64" t="e">
            <v>#VALUE!</v>
          </cell>
          <cell r="CK64" t="e">
            <v>#VALUE!</v>
          </cell>
          <cell r="CL64">
            <v>5</v>
          </cell>
          <cell r="CM64">
            <v>4</v>
          </cell>
        </row>
        <row r="65">
          <cell r="A65">
            <v>82</v>
          </cell>
          <cell r="C65" t="str">
            <v/>
          </cell>
          <cell r="F65" t="str">
            <v/>
          </cell>
          <cell r="G65" t="str">
            <v/>
          </cell>
          <cell r="J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S65" t="str">
            <v/>
          </cell>
          <cell r="U65" t="str">
            <v/>
          </cell>
          <cell r="X65">
            <v>0</v>
          </cell>
          <cell r="Y65" t="str">
            <v/>
          </cell>
          <cell r="AA65">
            <v>0</v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>
            <v>0.02</v>
          </cell>
          <cell r="AK65">
            <v>30</v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>
            <v>0</v>
          </cell>
          <cell r="BP65" t="str">
            <v/>
          </cell>
          <cell r="BQ65">
            <v>0</v>
          </cell>
          <cell r="BR65" t="str">
            <v/>
          </cell>
          <cell r="BS65" t="str">
            <v/>
          </cell>
          <cell r="BT65" t="str">
            <v/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>
            <v>0</v>
          </cell>
          <cell r="BZ65">
            <v>0.4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 t="e">
            <v>#VALUE!</v>
          </cell>
          <cell r="CF65" t="e">
            <v>#VALUE!</v>
          </cell>
          <cell r="CG65" t="e">
            <v>#VALUE!</v>
          </cell>
          <cell r="CH65">
            <v>1.3</v>
          </cell>
          <cell r="CI65" t="e">
            <v>#VALUE!</v>
          </cell>
          <cell r="CJ65" t="e">
            <v>#VALUE!</v>
          </cell>
          <cell r="CK65" t="e">
            <v>#VALUE!</v>
          </cell>
          <cell r="CL65">
            <v>5</v>
          </cell>
          <cell r="CM65">
            <v>4</v>
          </cell>
        </row>
        <row r="66">
          <cell r="A66">
            <v>83</v>
          </cell>
          <cell r="B66" t="str">
            <v>A12</v>
          </cell>
          <cell r="C66" t="str">
            <v>B01</v>
          </cell>
          <cell r="D66">
            <v>1.36</v>
          </cell>
          <cell r="F66">
            <v>1.36</v>
          </cell>
          <cell r="G66">
            <v>5</v>
          </cell>
          <cell r="J66" t="str">
            <v/>
          </cell>
          <cell r="K66">
            <v>6.9013978503485104E-2</v>
          </cell>
          <cell r="L66">
            <v>6.9013978503485104E-2</v>
          </cell>
          <cell r="M66">
            <v>3</v>
          </cell>
          <cell r="N66">
            <v>471.90281881227315</v>
          </cell>
          <cell r="O66">
            <v>0.63517830045523482</v>
          </cell>
          <cell r="P66">
            <v>407.6497053891714</v>
          </cell>
          <cell r="S66">
            <v>0</v>
          </cell>
          <cell r="U66" t="str">
            <v/>
          </cell>
          <cell r="X66" t="str">
            <v/>
          </cell>
          <cell r="Y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>
            <v>409.1497053891714</v>
          </cell>
          <cell r="AI66">
            <v>13.18</v>
          </cell>
          <cell r="AJ66">
            <v>3.66</v>
          </cell>
          <cell r="AK66">
            <v>18</v>
          </cell>
          <cell r="AL66">
            <v>0.45</v>
          </cell>
          <cell r="AM66">
            <v>1.4E-2</v>
          </cell>
          <cell r="AN66">
            <v>0.34205310344696049</v>
          </cell>
          <cell r="AO66">
            <v>0.421875</v>
          </cell>
          <cell r="AP66">
            <v>0.76011800765991222</v>
          </cell>
          <cell r="AQ66">
            <v>3.1542870759603714</v>
          </cell>
          <cell r="AR66">
            <v>1.7319779487330151</v>
          </cell>
          <cell r="AS66">
            <v>3.7911630619146761</v>
          </cell>
          <cell r="AT66">
            <v>0.50711146572735111</v>
          </cell>
          <cell r="AU66">
            <v>0.8491645691743116</v>
          </cell>
          <cell r="AV66">
            <v>3.1899689136992531</v>
          </cell>
          <cell r="AW66">
            <v>507.34263453815521</v>
          </cell>
          <cell r="AX66">
            <v>0.80645638181310952</v>
          </cell>
          <cell r="AY66">
            <v>12.083830182408475</v>
          </cell>
          <cell r="AZ66" t="b">
            <v>0</v>
          </cell>
          <cell r="BA66" t="str">
            <v/>
          </cell>
          <cell r="BB66">
            <v>1E-3</v>
          </cell>
          <cell r="BC66">
            <v>0</v>
          </cell>
          <cell r="BD66">
            <v>0</v>
          </cell>
          <cell r="BE66">
            <v>1E-3</v>
          </cell>
          <cell r="BF66" t="str">
            <v/>
          </cell>
          <cell r="BG66">
            <v>0.96081913019759546</v>
          </cell>
          <cell r="BH66">
            <v>2.6666666666666665</v>
          </cell>
          <cell r="BI66">
            <v>1.2</v>
          </cell>
          <cell r="BJ66" t="str">
            <v/>
          </cell>
          <cell r="BK66" t="str">
            <v/>
          </cell>
          <cell r="BL66" t="str">
            <v/>
          </cell>
          <cell r="BM66">
            <v>1.3301610457436088</v>
          </cell>
          <cell r="BN66">
            <v>0</v>
          </cell>
          <cell r="BO66">
            <v>686.28699999999992</v>
          </cell>
          <cell r="BP66">
            <v>685.8069999999999</v>
          </cell>
          <cell r="BQ66">
            <v>686.73699999999997</v>
          </cell>
          <cell r="BR66">
            <v>686.25699999999995</v>
          </cell>
          <cell r="BS66">
            <v>688.78700000000003</v>
          </cell>
          <cell r="BT66">
            <v>686.76300000000015</v>
          </cell>
          <cell r="BU66" t="b">
            <v>0</v>
          </cell>
          <cell r="BV66">
            <v>2.0500000000000682</v>
          </cell>
          <cell r="BW66">
            <v>0.50600000000019918</v>
          </cell>
          <cell r="BX66">
            <v>2.5000000000000684</v>
          </cell>
          <cell r="BY66">
            <v>450</v>
          </cell>
          <cell r="BZ66">
            <v>0.96250000000000002</v>
          </cell>
          <cell r="CA66">
            <v>0.5625</v>
          </cell>
          <cell r="CB66">
            <v>1.2780000000001337</v>
          </cell>
          <cell r="CC66">
            <v>1.1514400187524345</v>
          </cell>
          <cell r="CD66">
            <v>2240.0725827319825</v>
          </cell>
          <cell r="CE66">
            <v>0.14096662455078157</v>
          </cell>
          <cell r="CF66">
            <v>1162.974652543948</v>
          </cell>
          <cell r="CG66">
            <v>3403.0472352759307</v>
          </cell>
          <cell r="CH66">
            <v>1.5</v>
          </cell>
          <cell r="CI66">
            <v>4487</v>
          </cell>
          <cell r="CJ66">
            <v>1.1376355812154881</v>
          </cell>
          <cell r="CK66">
            <v>1.5</v>
          </cell>
          <cell r="CL66">
            <v>2</v>
          </cell>
          <cell r="CM66">
            <v>2</v>
          </cell>
        </row>
      </sheetData>
      <sheetData sheetId="3" refreshError="1">
        <row r="12">
          <cell r="A12">
            <v>1</v>
          </cell>
          <cell r="B12" t="str">
            <v>C01</v>
          </cell>
          <cell r="C12" t="str">
            <v>C02</v>
          </cell>
          <cell r="D12">
            <v>0.02</v>
          </cell>
          <cell r="E12">
            <v>0.17</v>
          </cell>
          <cell r="F12">
            <v>0.19</v>
          </cell>
          <cell r="G12">
            <v>5</v>
          </cell>
          <cell r="H12">
            <v>100</v>
          </cell>
          <cell r="I12">
            <v>50</v>
          </cell>
          <cell r="J12">
            <v>50</v>
          </cell>
          <cell r="K12">
            <v>0.27664946512301691</v>
          </cell>
          <cell r="L12">
            <v>3.095626019591704</v>
          </cell>
          <cell r="M12">
            <v>3.095626019591704</v>
          </cell>
          <cell r="N12">
            <v>469.8039831565884</v>
          </cell>
          <cell r="O12">
            <v>0.6253233636078922</v>
          </cell>
          <cell r="P12">
            <v>55.818087326934048</v>
          </cell>
          <cell r="R12">
            <v>0.17</v>
          </cell>
          <cell r="S12">
            <v>0.17</v>
          </cell>
          <cell r="T12">
            <v>98</v>
          </cell>
          <cell r="U12">
            <v>67</v>
          </cell>
          <cell r="V12">
            <v>0.68799999999999994</v>
          </cell>
          <cell r="X12">
            <v>0</v>
          </cell>
          <cell r="Y12" t="str">
            <v/>
          </cell>
          <cell r="AA12">
            <v>0</v>
          </cell>
          <cell r="AB12" t="str">
            <v/>
          </cell>
          <cell r="AC12">
            <v>0.58479999999999999</v>
          </cell>
          <cell r="AD12">
            <v>9.9416000000000004E-2</v>
          </cell>
          <cell r="AE12">
            <v>0.4356567664164121</v>
          </cell>
          <cell r="AF12">
            <v>0.4356567664164121</v>
          </cell>
          <cell r="AG12">
            <v>0.45265676641641212</v>
          </cell>
          <cell r="AH12">
            <v>57.318087326934048</v>
          </cell>
          <cell r="AI12">
            <v>31.93</v>
          </cell>
          <cell r="AJ12">
            <v>1.8</v>
          </cell>
          <cell r="AK12">
            <v>10</v>
          </cell>
          <cell r="AL12">
            <v>0.25</v>
          </cell>
          <cell r="AM12">
            <v>1.4E-2</v>
          </cell>
          <cell r="AN12">
            <v>0.18444585800170898</v>
          </cell>
          <cell r="AO12">
            <v>0.1953125</v>
          </cell>
          <cell r="AP12">
            <v>0.73778343200683594</v>
          </cell>
          <cell r="AQ12">
            <v>1.4763484214637064</v>
          </cell>
          <cell r="AR12">
            <v>1.1208831667985493</v>
          </cell>
          <cell r="AS12">
            <v>1.0123203162045067</v>
          </cell>
          <cell r="AT12">
            <v>0.11109096134344432</v>
          </cell>
          <cell r="AU12">
            <v>0.2955368193451533</v>
          </cell>
          <cell r="AV12">
            <v>1.5118214073823955</v>
          </cell>
          <cell r="AW12">
            <v>74.211359796442437</v>
          </cell>
          <cell r="AX12">
            <v>0.77236271487484287</v>
          </cell>
          <cell r="AY12">
            <v>195.8006893534214</v>
          </cell>
          <cell r="BO12">
            <v>729.91300000000001</v>
          </cell>
          <cell r="BP12">
            <v>729.34299999999996</v>
          </cell>
          <cell r="BQ12">
            <v>730.16300000000001</v>
          </cell>
          <cell r="BR12">
            <v>729.59299999999996</v>
          </cell>
          <cell r="BS12">
            <v>731.36300000000006</v>
          </cell>
          <cell r="BT12">
            <v>732.75300000000016</v>
          </cell>
          <cell r="BU12" t="b">
            <v>0</v>
          </cell>
          <cell r="BV12">
            <v>1.2000000000000455</v>
          </cell>
          <cell r="BW12">
            <v>3.1600000000001955</v>
          </cell>
          <cell r="BX12">
            <v>1.4500000000000455</v>
          </cell>
          <cell r="BY12">
            <v>250</v>
          </cell>
          <cell r="BZ12">
            <v>0.71250000000000002</v>
          </cell>
          <cell r="CA12">
            <v>0.3125</v>
          </cell>
          <cell r="CB12">
            <v>2.1800000000001205</v>
          </cell>
          <cell r="CC12">
            <v>2.2267586221582389</v>
          </cell>
          <cell r="CD12">
            <v>2373.8986567380389</v>
          </cell>
          <cell r="CE12">
            <v>2.9965888982830813E-2</v>
          </cell>
          <cell r="CF12">
            <v>247.21858410835421</v>
          </cell>
          <cell r="CG12">
            <v>2621.1172408463931</v>
          </cell>
          <cell r="CH12">
            <v>1.5</v>
          </cell>
          <cell r="CI12">
            <v>2957</v>
          </cell>
          <cell r="CJ12">
            <v>1.3296164562967836</v>
          </cell>
          <cell r="CK12">
            <v>1.5</v>
          </cell>
          <cell r="CL12">
            <v>2</v>
          </cell>
          <cell r="CM12">
            <v>2</v>
          </cell>
        </row>
        <row r="13">
          <cell r="A13">
            <v>2</v>
          </cell>
          <cell r="B13" t="str">
            <v>C02</v>
          </cell>
          <cell r="C13" t="str">
            <v>C03</v>
          </cell>
          <cell r="D13">
            <v>7.0000000000000007E-2</v>
          </cell>
          <cell r="E13">
            <v>1.06</v>
          </cell>
          <cell r="F13">
            <v>1.32</v>
          </cell>
          <cell r="G13">
            <v>5</v>
          </cell>
          <cell r="J13" t="str">
            <v/>
          </cell>
          <cell r="K13">
            <v>0.13864702779471333</v>
          </cell>
          <cell r="L13">
            <v>3.2342730473864174</v>
          </cell>
          <cell r="M13">
            <v>3.2342730473864174</v>
          </cell>
          <cell r="N13">
            <v>466.79151255448659</v>
          </cell>
          <cell r="O13">
            <v>0.63917076167076192</v>
          </cell>
          <cell r="P13">
            <v>393.8345223395857</v>
          </cell>
          <cell r="Q13">
            <v>7.0000000000000007E-2</v>
          </cell>
          <cell r="R13">
            <v>1.06</v>
          </cell>
          <cell r="S13">
            <v>1.3</v>
          </cell>
          <cell r="T13">
            <v>98</v>
          </cell>
          <cell r="U13">
            <v>510</v>
          </cell>
          <cell r="V13">
            <v>0.68799999999999994</v>
          </cell>
          <cell r="X13">
            <v>0</v>
          </cell>
          <cell r="Y13" t="str">
            <v/>
          </cell>
          <cell r="AA13">
            <v>0</v>
          </cell>
          <cell r="AB13" t="str">
            <v/>
          </cell>
          <cell r="AC13">
            <v>0.58479999999999999</v>
          </cell>
          <cell r="AD13">
            <v>0.76024000000000003</v>
          </cell>
          <cell r="AE13">
            <v>2.8699792237869337</v>
          </cell>
          <cell r="AF13">
            <v>2.8699792237869337</v>
          </cell>
          <cell r="AG13">
            <v>2.9999792237869336</v>
          </cell>
          <cell r="AH13">
            <v>396.83450156337261</v>
          </cell>
          <cell r="AI13">
            <v>28.49</v>
          </cell>
          <cell r="AJ13">
            <v>16</v>
          </cell>
          <cell r="AK13">
            <v>18</v>
          </cell>
          <cell r="AL13">
            <v>0.45</v>
          </cell>
          <cell r="AM13">
            <v>1.4E-2</v>
          </cell>
          <cell r="AN13">
            <v>0.21567631959915157</v>
          </cell>
          <cell r="AO13">
            <v>0.41879882812499997</v>
          </cell>
          <cell r="AP13">
            <v>0.4792807102203368</v>
          </cell>
          <cell r="AQ13">
            <v>5.2681488071739047</v>
          </cell>
          <cell r="AR13">
            <v>4.1057521210051311</v>
          </cell>
          <cell r="AS13">
            <v>11.371762549399705</v>
          </cell>
          <cell r="AT13">
            <v>1.4145459660819486</v>
          </cell>
          <cell r="AU13">
            <v>1.6302222856811002</v>
          </cell>
          <cell r="AV13">
            <v>6.6696938494448759</v>
          </cell>
          <cell r="AW13">
            <v>1060.7689732048957</v>
          </cell>
          <cell r="AX13">
            <v>0.3741007812138572</v>
          </cell>
          <cell r="AY13">
            <v>144.99166753125877</v>
          </cell>
          <cell r="AZ13" t="str">
            <v>50°48'32''</v>
          </cell>
          <cell r="BA13">
            <v>2.8074230182531519</v>
          </cell>
          <cell r="BB13">
            <v>1.335</v>
          </cell>
          <cell r="BC13">
            <v>0.13</v>
          </cell>
          <cell r="BD13">
            <v>0.23200000000000001</v>
          </cell>
          <cell r="BE13">
            <v>1.6969999999999998</v>
          </cell>
          <cell r="BF13">
            <v>1.6969999999999998</v>
          </cell>
          <cell r="BG13">
            <v>0.9318989494611698</v>
          </cell>
          <cell r="BH13">
            <v>2.6666666666666665</v>
          </cell>
          <cell r="BI13">
            <v>1.2</v>
          </cell>
          <cell r="BJ13" t="str">
            <v/>
          </cell>
          <cell r="BK13" t="str">
            <v/>
          </cell>
          <cell r="BL13" t="str">
            <v/>
          </cell>
          <cell r="BM13">
            <v>1.2737045314798463</v>
          </cell>
          <cell r="BN13">
            <v>1.0900000000000001</v>
          </cell>
          <cell r="BO13">
            <v>729.02299999999991</v>
          </cell>
          <cell r="BP13">
            <v>724.46299999999997</v>
          </cell>
          <cell r="BQ13">
            <v>729.47299999999996</v>
          </cell>
          <cell r="BR13">
            <v>724.91300000000001</v>
          </cell>
          <cell r="BS13">
            <v>732.75300000000016</v>
          </cell>
          <cell r="BT13">
            <v>726.10300000000007</v>
          </cell>
          <cell r="BU13" t="str">
            <v/>
          </cell>
          <cell r="BV13">
            <v>3.2800000000002001</v>
          </cell>
          <cell r="BW13">
            <v>1.1900000000000546</v>
          </cell>
          <cell r="BX13">
            <v>3.7300000000002003</v>
          </cell>
          <cell r="BY13">
            <v>450</v>
          </cell>
          <cell r="BZ13">
            <v>0.96250000000000002</v>
          </cell>
          <cell r="CA13">
            <v>0.5625</v>
          </cell>
          <cell r="CB13">
            <v>2.2350000000001273</v>
          </cell>
          <cell r="CC13">
            <v>1.8182677779848908</v>
          </cell>
          <cell r="CD13">
            <v>3537.3547307675126</v>
          </cell>
          <cell r="CE13">
            <v>5.0975674788497072E-2</v>
          </cell>
          <cell r="CF13">
            <v>420.54931700510082</v>
          </cell>
          <cell r="CG13">
            <v>3957.9040477726135</v>
          </cell>
          <cell r="CH13">
            <v>1.5</v>
          </cell>
          <cell r="CI13">
            <v>4487</v>
          </cell>
          <cell r="CJ13">
            <v>1.3231237066322532</v>
          </cell>
          <cell r="CK13">
            <v>1.5</v>
          </cell>
          <cell r="CL13">
            <v>2</v>
          </cell>
          <cell r="CM13">
            <v>2</v>
          </cell>
        </row>
        <row r="14">
          <cell r="A14">
            <v>3</v>
          </cell>
          <cell r="B14" t="str">
            <v>C03</v>
          </cell>
          <cell r="C14" t="str">
            <v>C04</v>
          </cell>
          <cell r="D14">
            <v>0.08</v>
          </cell>
          <cell r="F14">
            <v>1.4000000000000001</v>
          </cell>
          <cell r="G14">
            <v>5</v>
          </cell>
          <cell r="J14" t="str">
            <v/>
          </cell>
          <cell r="K14">
            <v>7.1464170340705999E-2</v>
          </cell>
          <cell r="L14">
            <v>3.3057372177271236</v>
          </cell>
          <cell r="M14">
            <v>3.3057372177271236</v>
          </cell>
          <cell r="N14">
            <v>465.2527340804084</v>
          </cell>
          <cell r="O14">
            <v>0.64032555282555292</v>
          </cell>
          <cell r="P14">
            <v>417.07849981509253</v>
          </cell>
          <cell r="Q14">
            <v>0.08</v>
          </cell>
          <cell r="S14">
            <v>1.3800000000000001</v>
          </cell>
          <cell r="T14">
            <v>98</v>
          </cell>
          <cell r="U14">
            <v>541</v>
          </cell>
          <cell r="V14">
            <v>0.68799999999999994</v>
          </cell>
          <cell r="X14">
            <v>0</v>
          </cell>
          <cell r="Y14" t="str">
            <v/>
          </cell>
          <cell r="AA14">
            <v>0</v>
          </cell>
          <cell r="AB14" t="str">
            <v/>
          </cell>
          <cell r="AC14">
            <v>0.58479999999999999</v>
          </cell>
          <cell r="AD14">
            <v>0.80702400000000007</v>
          </cell>
          <cell r="AE14">
            <v>3.0332862581549471</v>
          </cell>
          <cell r="AF14">
            <v>3.0332862581549471</v>
          </cell>
          <cell r="AG14">
            <v>3.171286258154947</v>
          </cell>
          <cell r="AH14">
            <v>420.24978607324749</v>
          </cell>
          <cell r="AI14">
            <v>20.350000000000001</v>
          </cell>
          <cell r="AJ14">
            <v>24.18</v>
          </cell>
          <cell r="AK14">
            <v>18</v>
          </cell>
          <cell r="AL14">
            <v>0.45</v>
          </cell>
          <cell r="AM14">
            <v>1.4E-2</v>
          </cell>
          <cell r="AN14">
            <v>0.19886208772659303</v>
          </cell>
          <cell r="AO14">
            <v>0.42440185546875003</v>
          </cell>
          <cell r="AP14">
            <v>0.44191575050354004</v>
          </cell>
          <cell r="AQ14">
            <v>6.1996519811284889</v>
          </cell>
          <cell r="AR14">
            <v>5.0783077620942541</v>
          </cell>
          <cell r="AS14">
            <v>16.041290417037256</v>
          </cell>
          <cell r="AT14">
            <v>1.9590053357344748</v>
          </cell>
          <cell r="AU14">
            <v>2.157867423461068</v>
          </cell>
          <cell r="AV14">
            <v>8.1992486392653134</v>
          </cell>
          <cell r="AW14">
            <v>1304.0341515598959</v>
          </cell>
          <cell r="AX14">
            <v>0.3222690031319666</v>
          </cell>
          <cell r="AY14">
            <v>146.22168306402935</v>
          </cell>
          <cell r="AZ14" t="str">
            <v>01°13'48''</v>
          </cell>
          <cell r="BA14">
            <v>124.21215286107042</v>
          </cell>
          <cell r="BB14">
            <v>0.52800000000000002</v>
          </cell>
          <cell r="BC14">
            <v>5.3999999999999999E-2</v>
          </cell>
          <cell r="BD14">
            <v>8.4000000000000005E-2</v>
          </cell>
          <cell r="BE14">
            <v>0.66600000000000004</v>
          </cell>
          <cell r="BF14">
            <v>0.66600000000000004</v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>
            <v>0.67</v>
          </cell>
          <cell r="BO14">
            <v>723.83299999999997</v>
          </cell>
          <cell r="BP14">
            <v>718.91300000000001</v>
          </cell>
          <cell r="BQ14">
            <v>724.28300000000002</v>
          </cell>
          <cell r="BR14">
            <v>719.36300000000006</v>
          </cell>
          <cell r="BS14">
            <v>726.10300000000007</v>
          </cell>
          <cell r="BT14">
            <v>720.88300000000004</v>
          </cell>
          <cell r="BU14" t="str">
            <v/>
          </cell>
          <cell r="BV14">
            <v>1.82000000000005</v>
          </cell>
          <cell r="BW14">
            <v>1.5199999999999818</v>
          </cell>
          <cell r="BX14">
            <v>2.2700000000000502</v>
          </cell>
          <cell r="BY14">
            <v>450</v>
          </cell>
          <cell r="BZ14">
            <v>0.96250000000000002</v>
          </cell>
          <cell r="CA14">
            <v>0.5625</v>
          </cell>
          <cell r="CB14">
            <v>1.6700000000000159</v>
          </cell>
          <cell r="CC14">
            <v>1.4423178197654005</v>
          </cell>
          <cell r="CD14">
            <v>2805.9617097057853</v>
          </cell>
          <cell r="CE14">
            <v>8.7719275937971131E-2</v>
          </cell>
          <cell r="CF14">
            <v>723.68402648826179</v>
          </cell>
          <cell r="CG14">
            <v>3529.645736194047</v>
          </cell>
          <cell r="CH14">
            <v>1.5</v>
          </cell>
          <cell r="CI14">
            <v>4487</v>
          </cell>
          <cell r="CJ14">
            <v>1.1799573443929285</v>
          </cell>
          <cell r="CK14">
            <v>1.5</v>
          </cell>
          <cell r="CL14">
            <v>2</v>
          </cell>
          <cell r="CM14">
            <v>2</v>
          </cell>
        </row>
        <row r="15">
          <cell r="A15">
            <v>4</v>
          </cell>
          <cell r="B15" t="str">
            <v>C04</v>
          </cell>
          <cell r="C15" t="str">
            <v>C05</v>
          </cell>
          <cell r="D15">
            <v>0.08</v>
          </cell>
          <cell r="F15">
            <v>1.4800000000000002</v>
          </cell>
          <cell r="G15">
            <v>5</v>
          </cell>
          <cell r="J15" t="str">
            <v/>
          </cell>
          <cell r="K15">
            <v>0.18402821531285735</v>
          </cell>
          <cell r="L15">
            <v>3.489765433039981</v>
          </cell>
          <cell r="M15">
            <v>3.489765433039981</v>
          </cell>
          <cell r="N15">
            <v>461.33323264765886</v>
          </cell>
          <cell r="O15">
            <v>0.63945471195471215</v>
          </cell>
          <cell r="P15">
            <v>436.60252990881048</v>
          </cell>
          <cell r="Q15">
            <v>0.08</v>
          </cell>
          <cell r="S15">
            <v>1.4600000000000002</v>
          </cell>
          <cell r="T15">
            <v>98</v>
          </cell>
          <cell r="U15">
            <v>572</v>
          </cell>
          <cell r="V15">
            <v>0.68799999999999994</v>
          </cell>
          <cell r="X15">
            <v>0</v>
          </cell>
          <cell r="Y15" t="str">
            <v/>
          </cell>
          <cell r="AA15">
            <v>0</v>
          </cell>
          <cell r="AB15" t="str">
            <v/>
          </cell>
          <cell r="AC15">
            <v>0.58479999999999999</v>
          </cell>
          <cell r="AD15">
            <v>0.85380800000000012</v>
          </cell>
          <cell r="AE15">
            <v>3.1959004264721123</v>
          </cell>
          <cell r="AF15">
            <v>3.1959004264721123</v>
          </cell>
          <cell r="AG15">
            <v>3.3419004264721122</v>
          </cell>
          <cell r="AH15">
            <v>439.94443033528262</v>
          </cell>
          <cell r="AI15">
            <v>30.03</v>
          </cell>
          <cell r="AJ15">
            <v>23.2</v>
          </cell>
          <cell r="AK15">
            <v>18</v>
          </cell>
          <cell r="AL15">
            <v>0.45</v>
          </cell>
          <cell r="AM15">
            <v>1.4E-2</v>
          </cell>
          <cell r="AN15">
            <v>0.20615474581718446</v>
          </cell>
          <cell r="AO15">
            <v>0.42824707031249998</v>
          </cell>
          <cell r="AP15">
            <v>0.458121657371521</v>
          </cell>
          <cell r="AQ15">
            <v>6.191942411299471</v>
          </cell>
          <cell r="AR15">
            <v>4.9621972087159012</v>
          </cell>
          <cell r="AS15">
            <v>15.869199652632618</v>
          </cell>
          <cell r="AT15">
            <v>1.9541361276681499</v>
          </cell>
          <cell r="AU15">
            <v>2.1602908734853346</v>
          </cell>
          <cell r="AV15">
            <v>8.0313749299679724</v>
          </cell>
          <cell r="AW15">
            <v>1277.334991709514</v>
          </cell>
          <cell r="AX15">
            <v>0.34442368931464523</v>
          </cell>
          <cell r="AY15">
            <v>149.18645052714808</v>
          </cell>
          <cell r="AZ15" t="str">
            <v>02°57'53''</v>
          </cell>
          <cell r="BA15">
            <v>51.523316498109317</v>
          </cell>
          <cell r="BB15">
            <v>2E-3</v>
          </cell>
          <cell r="BC15">
            <v>1E-3</v>
          </cell>
          <cell r="BD15">
            <v>9.8000000000000004E-2</v>
          </cell>
          <cell r="BE15">
            <v>0.10100000000000001</v>
          </cell>
          <cell r="BF15">
            <v>0.10100000000000001</v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>
            <v>0.1</v>
          </cell>
          <cell r="BO15">
            <v>718.803</v>
          </cell>
          <cell r="BP15">
            <v>711.83299999999997</v>
          </cell>
          <cell r="BQ15">
            <v>719.25300000000004</v>
          </cell>
          <cell r="BR15">
            <v>712.28300000000002</v>
          </cell>
          <cell r="BS15">
            <v>720.88300000000004</v>
          </cell>
          <cell r="BT15">
            <v>713.70299999999997</v>
          </cell>
          <cell r="BU15" t="str">
            <v/>
          </cell>
          <cell r="BV15">
            <v>1.6299999999999955</v>
          </cell>
          <cell r="BW15">
            <v>1.4199999999999591</v>
          </cell>
          <cell r="BX15">
            <v>2.0799999999999956</v>
          </cell>
          <cell r="BY15">
            <v>450</v>
          </cell>
          <cell r="BZ15">
            <v>0.96250000000000002</v>
          </cell>
          <cell r="CA15">
            <v>0.5625</v>
          </cell>
          <cell r="CB15">
            <v>1.5249999999999773</v>
          </cell>
          <cell r="CC15">
            <v>1.3377476981738206</v>
          </cell>
          <cell r="CD15">
            <v>2602.5254398738161</v>
          </cell>
          <cell r="CE15">
            <v>0.10336889729831789</v>
          </cell>
          <cell r="CF15">
            <v>852.79340271112255</v>
          </cell>
          <cell r="CG15">
            <v>3455.3188425849385</v>
          </cell>
          <cell r="CH15">
            <v>1.5</v>
          </cell>
          <cell r="CI15">
            <v>4487</v>
          </cell>
          <cell r="CJ15">
            <v>1.1551099317756648</v>
          </cell>
          <cell r="CK15">
            <v>1.5</v>
          </cell>
          <cell r="CL15">
            <v>2</v>
          </cell>
          <cell r="CM15">
            <v>2</v>
          </cell>
        </row>
        <row r="16">
          <cell r="A16">
            <v>5</v>
          </cell>
          <cell r="B16" t="str">
            <v>C05</v>
          </cell>
          <cell r="C16" t="str">
            <v>A06</v>
          </cell>
          <cell r="D16">
            <v>0.12</v>
          </cell>
          <cell r="F16">
            <v>1.6</v>
          </cell>
          <cell r="G16">
            <v>5</v>
          </cell>
          <cell r="J16" t="str">
            <v/>
          </cell>
          <cell r="K16">
            <v>0.23391889898068488</v>
          </cell>
          <cell r="L16">
            <v>3.7236843320206661</v>
          </cell>
          <cell r="M16">
            <v>3.7236843320206661</v>
          </cell>
          <cell r="N16">
            <v>456.43880792748882</v>
          </cell>
          <cell r="O16">
            <v>0.63097006220839813</v>
          </cell>
          <cell r="P16">
            <v>460.79875685173562</v>
          </cell>
          <cell r="Q16">
            <v>0.12</v>
          </cell>
          <cell r="S16">
            <v>1.58</v>
          </cell>
          <cell r="T16">
            <v>98</v>
          </cell>
          <cell r="U16">
            <v>619</v>
          </cell>
          <cell r="V16">
            <v>0.68799999999999994</v>
          </cell>
          <cell r="X16">
            <v>0</v>
          </cell>
          <cell r="Y16" t="str">
            <v/>
          </cell>
          <cell r="AA16">
            <v>0</v>
          </cell>
          <cell r="AB16" t="str">
            <v/>
          </cell>
          <cell r="AC16">
            <v>0.58479999999999999</v>
          </cell>
          <cell r="AD16">
            <v>0.92398400000000014</v>
          </cell>
          <cell r="AE16">
            <v>3.4386103870359377</v>
          </cell>
          <cell r="AF16">
            <v>3.4386103870359377</v>
          </cell>
          <cell r="AG16">
            <v>3.5966103870359376</v>
          </cell>
          <cell r="AH16">
            <v>464.39536723877154</v>
          </cell>
          <cell r="AI16">
            <v>51.44</v>
          </cell>
          <cell r="AJ16">
            <v>5.05</v>
          </cell>
          <cell r="AK16">
            <v>18</v>
          </cell>
          <cell r="AL16">
            <v>0.45</v>
          </cell>
          <cell r="AM16">
            <v>1.4E-2</v>
          </cell>
          <cell r="AN16">
            <v>0.33402128219604488</v>
          </cell>
          <cell r="AO16">
            <v>0.43209228515624998</v>
          </cell>
          <cell r="AP16">
            <v>0.74226951599121083</v>
          </cell>
          <cell r="AQ16">
            <v>3.6685745690779918</v>
          </cell>
          <cell r="AR16">
            <v>2.0636965913588634</v>
          </cell>
          <cell r="AS16">
            <v>5.1362319386365947</v>
          </cell>
          <cell r="AT16">
            <v>0.68595511564147671</v>
          </cell>
          <cell r="AU16">
            <v>1.0199763978375216</v>
          </cell>
          <cell r="AV16">
            <v>3.7470681958439203</v>
          </cell>
          <cell r="AW16">
            <v>595.94544702601308</v>
          </cell>
          <cell r="AX16">
            <v>0.77925818471518693</v>
          </cell>
          <cell r="AY16">
            <v>173.38809492308243</v>
          </cell>
          <cell r="AZ16" t="str">
            <v>24°12'06''</v>
          </cell>
          <cell r="BA16">
            <v>6.2190089136179072</v>
          </cell>
          <cell r="BB16">
            <v>1E-3</v>
          </cell>
          <cell r="BC16">
            <v>0.254</v>
          </cell>
          <cell r="BD16">
            <v>0.496</v>
          </cell>
          <cell r="BE16">
            <v>0.751</v>
          </cell>
          <cell r="BF16">
            <v>0.75</v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>
            <v>0.75</v>
          </cell>
          <cell r="BO16">
            <v>711.08299999999997</v>
          </cell>
          <cell r="BP16">
            <v>708.48299999999995</v>
          </cell>
          <cell r="BQ16">
            <v>711.53300000000002</v>
          </cell>
          <cell r="BR16">
            <v>708.93299999999999</v>
          </cell>
          <cell r="BS16">
            <v>713.70299999999997</v>
          </cell>
          <cell r="BT16">
            <v>710.13300000000004</v>
          </cell>
          <cell r="BU16" t="str">
            <v/>
          </cell>
          <cell r="BV16">
            <v>2.1699999999999591</v>
          </cell>
          <cell r="BW16">
            <v>1.2000000000000455</v>
          </cell>
          <cell r="BX16">
            <v>2.6199999999999593</v>
          </cell>
          <cell r="BY16">
            <v>450</v>
          </cell>
          <cell r="BZ16">
            <v>0.96250000000000002</v>
          </cell>
          <cell r="CA16">
            <v>0.5625</v>
          </cell>
          <cell r="CB16">
            <v>1.6850000000000023</v>
          </cell>
          <cell r="CC16">
            <v>1.4529389276641502</v>
          </cell>
          <cell r="CD16">
            <v>2826.6245772583702</v>
          </cell>
          <cell r="CE16">
            <v>8.6300124299999559E-2</v>
          </cell>
          <cell r="CF16">
            <v>711.97602547499639</v>
          </cell>
          <cell r="CG16">
            <v>3538.6006027333665</v>
          </cell>
          <cell r="CH16">
            <v>1.5</v>
          </cell>
          <cell r="CI16">
            <v>4487</v>
          </cell>
          <cell r="CJ16">
            <v>1.1829509480945064</v>
          </cell>
          <cell r="CK16">
            <v>1.5</v>
          </cell>
          <cell r="CL16">
            <v>2</v>
          </cell>
          <cell r="CM16">
            <v>2</v>
          </cell>
        </row>
        <row r="17">
          <cell r="A17">
            <v>6</v>
          </cell>
          <cell r="B17" t="str">
            <v>A06</v>
          </cell>
          <cell r="C17" t="str">
            <v>C07</v>
          </cell>
          <cell r="D17">
            <v>0.11</v>
          </cell>
          <cell r="E17">
            <v>-1.28</v>
          </cell>
          <cell r="F17">
            <v>0.43000000000000016</v>
          </cell>
          <cell r="G17">
            <v>5</v>
          </cell>
          <cell r="J17" t="str">
            <v/>
          </cell>
          <cell r="K17">
            <v>0.18105549249407701</v>
          </cell>
          <cell r="L17">
            <v>3.9047398245147429</v>
          </cell>
          <cell r="M17">
            <v>3.9047398245147429</v>
          </cell>
          <cell r="N17">
            <v>452.71620450204074</v>
          </cell>
          <cell r="O17">
            <v>0.63363969674372367</v>
          </cell>
          <cell r="P17">
            <v>123.3493521686064</v>
          </cell>
          <cell r="R17">
            <v>5.41</v>
          </cell>
          <cell r="S17">
            <v>6.99</v>
          </cell>
          <cell r="T17">
            <v>98</v>
          </cell>
          <cell r="U17">
            <v>2740</v>
          </cell>
          <cell r="V17">
            <v>0.68799999999999994</v>
          </cell>
          <cell r="X17">
            <v>0</v>
          </cell>
          <cell r="Y17" t="str">
            <v/>
          </cell>
          <cell r="AA17">
            <v>0</v>
          </cell>
          <cell r="AB17" t="str">
            <v/>
          </cell>
          <cell r="AC17">
            <v>0.58479999999999999</v>
          </cell>
          <cell r="AD17">
            <v>4.0877520000000001</v>
          </cell>
          <cell r="AE17">
            <v>13.641572862094037</v>
          </cell>
          <cell r="AF17">
            <v>13.641572862094037</v>
          </cell>
          <cell r="AG17">
            <v>14.340572862094037</v>
          </cell>
          <cell r="AH17">
            <v>137.68992503070044</v>
          </cell>
          <cell r="AI17">
            <v>40.229999999999997</v>
          </cell>
          <cell r="AJ17">
            <v>9.5299999999999994</v>
          </cell>
          <cell r="AK17">
            <v>10</v>
          </cell>
          <cell r="AL17">
            <v>0.25</v>
          </cell>
          <cell r="AM17">
            <v>1.4E-2</v>
          </cell>
          <cell r="AN17">
            <v>0.19001126289367676</v>
          </cell>
          <cell r="AO17">
            <v>0.24627685546875</v>
          </cell>
          <cell r="AP17">
            <v>0.76004505157470703</v>
          </cell>
          <cell r="AQ17">
            <v>3.4396027150155191</v>
          </cell>
          <cell r="AR17">
            <v>2.534132949407506</v>
          </cell>
          <cell r="AS17">
            <v>5.4837776471765869</v>
          </cell>
          <cell r="AT17">
            <v>0.60300034847819217</v>
          </cell>
          <cell r="AU17">
            <v>0.79301161137186893</v>
          </cell>
          <cell r="AV17">
            <v>3.478649627315622</v>
          </cell>
          <cell r="AW17">
            <v>170.75781427480672</v>
          </cell>
          <cell r="AX17">
            <v>0.80634626072872462</v>
          </cell>
          <cell r="AY17">
            <v>123.05013851849486</v>
          </cell>
          <cell r="AZ17" t="str">
            <v>50°20'17''</v>
          </cell>
          <cell r="BA17">
            <v>5.1074356833435486</v>
          </cell>
          <cell r="BB17">
            <v>1E-3</v>
          </cell>
          <cell r="BC17">
            <v>1.7000000000000001E-2</v>
          </cell>
          <cell r="BD17">
            <v>0.25800000000000001</v>
          </cell>
          <cell r="BE17">
            <v>0.27600000000000002</v>
          </cell>
          <cell r="BF17">
            <v>0.27500000000000002</v>
          </cell>
          <cell r="BG17">
            <v>1.40553875471339</v>
          </cell>
          <cell r="BH17">
            <v>4.8</v>
          </cell>
          <cell r="BI17">
            <v>1.2</v>
          </cell>
          <cell r="BJ17" t="str">
            <v/>
          </cell>
          <cell r="BK17" t="str">
            <v/>
          </cell>
          <cell r="BL17" t="str">
            <v/>
          </cell>
          <cell r="BM17">
            <v>1.3419839564437259</v>
          </cell>
          <cell r="BN17">
            <v>1.01</v>
          </cell>
          <cell r="BO17">
            <v>707.52299999999991</v>
          </cell>
          <cell r="BP17">
            <v>703.69299999999987</v>
          </cell>
          <cell r="BQ17">
            <v>707.77299999999991</v>
          </cell>
          <cell r="BR17">
            <v>703.94299999999987</v>
          </cell>
          <cell r="BS17">
            <v>710.13300000000004</v>
          </cell>
          <cell r="BT17">
            <v>705.19299999999998</v>
          </cell>
          <cell r="BU17" t="str">
            <v/>
          </cell>
          <cell r="BV17">
            <v>2.3600000000001273</v>
          </cell>
          <cell r="BW17">
            <v>1.2500000000001137</v>
          </cell>
          <cell r="BX17">
            <v>2.6100000000001273</v>
          </cell>
          <cell r="BY17">
            <v>250</v>
          </cell>
          <cell r="BZ17">
            <v>0.71250000000000002</v>
          </cell>
          <cell r="CA17">
            <v>0.3125</v>
          </cell>
          <cell r="CB17">
            <v>1.8050000000001205</v>
          </cell>
          <cell r="CC17">
            <v>1.9421167236767078</v>
          </cell>
          <cell r="CD17">
            <v>2070.4481553084079</v>
          </cell>
          <cell r="CE17">
            <v>4.2825757596623104E-2</v>
          </cell>
          <cell r="CF17">
            <v>353.31250017214063</v>
          </cell>
          <cell r="CG17">
            <v>2423.7606554805484</v>
          </cell>
          <cell r="CH17">
            <v>1.5</v>
          </cell>
          <cell r="CI17">
            <v>2957</v>
          </cell>
          <cell r="CJ17">
            <v>1.2295032070411982</v>
          </cell>
          <cell r="CK17">
            <v>1.5</v>
          </cell>
          <cell r="CL17">
            <v>2</v>
          </cell>
          <cell r="CM17">
            <v>2</v>
          </cell>
        </row>
        <row r="18">
          <cell r="A18">
            <v>7</v>
          </cell>
          <cell r="B18" t="str">
            <v>C07</v>
          </cell>
          <cell r="C18" t="str">
            <v>C61</v>
          </cell>
          <cell r="D18">
            <v>0.18</v>
          </cell>
          <cell r="F18">
            <v>0.6100000000000001</v>
          </cell>
          <cell r="G18">
            <v>5</v>
          </cell>
          <cell r="J18" t="str">
            <v/>
          </cell>
          <cell r="K18">
            <v>0.34650327688695443</v>
          </cell>
          <cell r="L18">
            <v>4.2512431014016974</v>
          </cell>
          <cell r="M18">
            <v>4.2512431014016974</v>
          </cell>
          <cell r="N18">
            <v>445.74692635114201</v>
          </cell>
          <cell r="O18">
            <v>0.63069428238039649</v>
          </cell>
          <cell r="P18">
            <v>171.48932308136361</v>
          </cell>
          <cell r="S18">
            <v>6.99</v>
          </cell>
          <cell r="T18">
            <v>98</v>
          </cell>
          <cell r="U18">
            <v>2740</v>
          </cell>
          <cell r="V18">
            <v>0.68799999999999994</v>
          </cell>
          <cell r="X18">
            <v>0</v>
          </cell>
          <cell r="Y18" t="str">
            <v/>
          </cell>
          <cell r="AA18">
            <v>0</v>
          </cell>
          <cell r="AB18" t="str">
            <v/>
          </cell>
          <cell r="AC18">
            <v>0.58479999999999999</v>
          </cell>
          <cell r="AD18">
            <v>4.0877520000000001</v>
          </cell>
          <cell r="AE18">
            <v>13.641572862094037</v>
          </cell>
          <cell r="AF18">
            <v>13.641572862094037</v>
          </cell>
          <cell r="AG18">
            <v>14.340572862094037</v>
          </cell>
          <cell r="AH18">
            <v>185.82989594345764</v>
          </cell>
          <cell r="AI18">
            <v>34.28</v>
          </cell>
          <cell r="AJ18">
            <v>5.58</v>
          </cell>
          <cell r="AK18">
            <v>12</v>
          </cell>
          <cell r="AL18">
            <v>0.30000000000000004</v>
          </cell>
          <cell r="AM18">
            <v>1.4E-2</v>
          </cell>
          <cell r="AN18">
            <v>0.24190979003906252</v>
          </cell>
          <cell r="AO18">
            <v>0.29179687500000001</v>
          </cell>
          <cell r="AP18">
            <v>0.80636596679687489</v>
          </cell>
          <cell r="AQ18">
            <v>3.0425379661971554</v>
          </cell>
          <cell r="AR18">
            <v>1.9122336454936288</v>
          </cell>
          <cell r="AS18">
            <v>4.0296157883654304</v>
          </cell>
          <cell r="AT18">
            <v>0.47181637491086253</v>
          </cell>
          <cell r="AU18">
            <v>0.71372616494992502</v>
          </cell>
          <cell r="AV18">
            <v>3.0058605937136016</v>
          </cell>
          <cell r="AW18">
            <v>212.47176507582842</v>
          </cell>
          <cell r="AX18">
            <v>0.87460983758071276</v>
          </cell>
          <cell r="AY18">
            <v>121.46197312984964</v>
          </cell>
          <cell r="AZ18" t="str">
            <v>01°35'17''</v>
          </cell>
          <cell r="BA18">
            <v>4.1073263684940535</v>
          </cell>
          <cell r="BB18">
            <v>1E-3</v>
          </cell>
          <cell r="BC18">
            <v>2.5999999999999999E-2</v>
          </cell>
          <cell r="BD18">
            <v>0.214</v>
          </cell>
          <cell r="BE18">
            <v>0.24099999999999999</v>
          </cell>
          <cell r="BF18">
            <v>0.24</v>
          </cell>
          <cell r="BG18">
            <v>1.2025499648738953</v>
          </cell>
          <cell r="BH18">
            <v>3.9999999999999991</v>
          </cell>
          <cell r="BI18">
            <v>1.2</v>
          </cell>
          <cell r="BJ18" t="str">
            <v/>
          </cell>
          <cell r="BK18" t="str">
            <v/>
          </cell>
          <cell r="BL18" t="str">
            <v/>
          </cell>
          <cell r="BM18">
            <v>1.2463565250293192</v>
          </cell>
          <cell r="BN18">
            <v>1.06</v>
          </cell>
          <cell r="BO18">
            <v>703.36299999999994</v>
          </cell>
          <cell r="BP18">
            <v>701.45299999999997</v>
          </cell>
          <cell r="BQ18">
            <v>703.6629999999999</v>
          </cell>
          <cell r="BR18">
            <v>701.75299999999993</v>
          </cell>
          <cell r="BS18">
            <v>705.19299999999998</v>
          </cell>
          <cell r="BT18">
            <v>703.00300000000016</v>
          </cell>
          <cell r="BU18" t="str">
            <v/>
          </cell>
          <cell r="BV18">
            <v>1.5300000000000864</v>
          </cell>
          <cell r="BW18">
            <v>1.2500000000002274</v>
          </cell>
          <cell r="BX18">
            <v>1.8300000000000864</v>
          </cell>
          <cell r="BY18">
            <v>300</v>
          </cell>
          <cell r="BZ18">
            <v>0.77500000000000002</v>
          </cell>
          <cell r="CA18">
            <v>0.375</v>
          </cell>
          <cell r="CB18">
            <v>1.3900000000001569</v>
          </cell>
          <cell r="CC18">
            <v>1.4819881387386633</v>
          </cell>
          <cell r="CD18">
            <v>1869.2501642428103</v>
          </cell>
          <cell r="CE18">
            <v>8.2668075285198483E-2</v>
          </cell>
          <cell r="CF18">
            <v>682.01162110288749</v>
          </cell>
          <cell r="CG18">
            <v>2551.2617853456977</v>
          </cell>
          <cell r="CH18">
            <v>1.5</v>
          </cell>
          <cell r="CI18">
            <v>3365</v>
          </cell>
          <cell r="CJ18">
            <v>1.1372637973309203</v>
          </cell>
          <cell r="CK18">
            <v>1.5</v>
          </cell>
          <cell r="CL18">
            <v>2</v>
          </cell>
          <cell r="CM18">
            <v>2</v>
          </cell>
        </row>
        <row r="19">
          <cell r="A19">
            <v>8</v>
          </cell>
          <cell r="B19" t="str">
            <v>C61</v>
          </cell>
          <cell r="C19" t="str">
            <v>C08</v>
          </cell>
          <cell r="D19">
            <v>0.04</v>
          </cell>
          <cell r="F19">
            <v>0.65000000000000013</v>
          </cell>
          <cell r="G19">
            <v>5</v>
          </cell>
          <cell r="J19" t="str">
            <v/>
          </cell>
          <cell r="K19">
            <v>0.24142491561781468</v>
          </cell>
          <cell r="L19">
            <v>4.4926680170195121</v>
          </cell>
          <cell r="M19">
            <v>4.4926680170195121</v>
          </cell>
          <cell r="N19">
            <v>441.00779427951176</v>
          </cell>
          <cell r="O19">
            <v>0.62818710359408092</v>
          </cell>
          <cell r="P19">
            <v>180.07301581805956</v>
          </cell>
          <cell r="Q19">
            <v>0.33</v>
          </cell>
          <cell r="S19">
            <v>7.32</v>
          </cell>
          <cell r="T19">
            <v>98</v>
          </cell>
          <cell r="U19">
            <v>2869</v>
          </cell>
          <cell r="V19">
            <v>0.68799999999999994</v>
          </cell>
          <cell r="X19">
            <v>0</v>
          </cell>
          <cell r="Y19" t="str">
            <v/>
          </cell>
          <cell r="AA19">
            <v>0</v>
          </cell>
          <cell r="AB19" t="str">
            <v/>
          </cell>
          <cell r="AC19">
            <v>0.58479999999999999</v>
          </cell>
          <cell r="AD19">
            <v>4.2807360000000001</v>
          </cell>
          <cell r="AE19">
            <v>14.237373129122957</v>
          </cell>
          <cell r="AF19">
            <v>14.237373129122957</v>
          </cell>
          <cell r="AG19">
            <v>14.969373129122957</v>
          </cell>
          <cell r="AH19">
            <v>195.04238894718253</v>
          </cell>
          <cell r="AI19">
            <v>18.920000000000002</v>
          </cell>
          <cell r="AJ19">
            <v>1.53</v>
          </cell>
          <cell r="AK19">
            <v>16</v>
          </cell>
          <cell r="AL19">
            <v>0.4</v>
          </cell>
          <cell r="AM19">
            <v>1.4E-2</v>
          </cell>
          <cell r="AN19">
            <v>0.30604972839355471</v>
          </cell>
          <cell r="AO19">
            <v>0.3195312500000001</v>
          </cell>
          <cell r="AP19">
            <v>0.76512432098388672</v>
          </cell>
          <cell r="AQ19">
            <v>1.8904898693461605</v>
          </cell>
          <cell r="AR19">
            <v>1.0933902959748305</v>
          </cell>
          <cell r="AS19">
            <v>1.4158329987051654</v>
          </cell>
          <cell r="AT19">
            <v>0.18215861091235794</v>
          </cell>
          <cell r="AU19">
            <v>0.48820833930591268</v>
          </cell>
          <cell r="AV19">
            <v>1.9067332587890613</v>
          </cell>
          <cell r="AW19">
            <v>239.60716792668165</v>
          </cell>
          <cell r="AX19">
            <v>0.81400899077804012</v>
          </cell>
          <cell r="AY19">
            <v>121.46171530625648</v>
          </cell>
          <cell r="AZ19" t="str">
            <v>00°00'00''</v>
          </cell>
          <cell r="BA19">
            <v>1000</v>
          </cell>
          <cell r="BB19">
            <v>1E-3</v>
          </cell>
          <cell r="BC19">
            <v>5.8000000000000003E-2</v>
          </cell>
          <cell r="BD19">
            <v>1.6E-2</v>
          </cell>
          <cell r="BE19">
            <v>7.5000000000000011E-2</v>
          </cell>
          <cell r="BF19">
            <v>7.400000000000001E-2</v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>
            <v>0.1</v>
          </cell>
          <cell r="BO19">
            <v>697.15299999999991</v>
          </cell>
          <cell r="BP19">
            <v>696.86299999999994</v>
          </cell>
          <cell r="BQ19">
            <v>697.55299999999988</v>
          </cell>
          <cell r="BR19">
            <v>697.26299999999992</v>
          </cell>
          <cell r="BS19">
            <v>703.00300000000016</v>
          </cell>
          <cell r="BT19">
            <v>702.74299999999994</v>
          </cell>
          <cell r="BU19">
            <v>4.3000000000000682</v>
          </cell>
          <cell r="BV19">
            <v>5.4500000000002728</v>
          </cell>
          <cell r="BW19">
            <v>5.4800000000000182</v>
          </cell>
          <cell r="BX19">
            <v>5.8500000000002732</v>
          </cell>
          <cell r="BY19">
            <v>400</v>
          </cell>
          <cell r="BZ19">
            <v>0.9</v>
          </cell>
          <cell r="CA19">
            <v>0.5</v>
          </cell>
          <cell r="CB19">
            <v>5.4650000000001455</v>
          </cell>
          <cell r="CC19">
            <v>3.3503438135874428</v>
          </cell>
          <cell r="CD19">
            <v>5698.9348269122411</v>
          </cell>
          <cell r="CE19">
            <v>7.9243436539873091E-3</v>
          </cell>
          <cell r="CF19">
            <v>65.3758351453953</v>
          </cell>
          <cell r="CG19">
            <v>5764.3106620576364</v>
          </cell>
          <cell r="CH19">
            <v>1.5</v>
          </cell>
          <cell r="CI19">
            <v>4079</v>
          </cell>
          <cell r="CJ19">
            <v>2.1197514079643183</v>
          </cell>
          <cell r="CK19">
            <v>2.2000000000000002</v>
          </cell>
          <cell r="CL19">
            <v>2</v>
          </cell>
          <cell r="CM19">
            <v>2</v>
          </cell>
        </row>
        <row r="20">
          <cell r="A20">
            <v>9</v>
          </cell>
          <cell r="B20" t="str">
            <v>C08</v>
          </cell>
          <cell r="C20" t="str">
            <v>C09</v>
          </cell>
          <cell r="D20">
            <v>0.62</v>
          </cell>
          <cell r="F20">
            <v>1.27</v>
          </cell>
          <cell r="G20">
            <v>5</v>
          </cell>
          <cell r="J20" t="str">
            <v/>
          </cell>
          <cell r="K20">
            <v>6.5016643146473818E-2</v>
          </cell>
          <cell r="L20">
            <v>4.5576846601659859</v>
          </cell>
          <cell r="M20">
            <v>4.5576846601659859</v>
          </cell>
          <cell r="N20">
            <v>439.74748222771825</v>
          </cell>
          <cell r="O20">
            <v>0.63108321114369492</v>
          </cell>
          <cell r="P20">
            <v>352.44691153431165</v>
          </cell>
          <cell r="Q20">
            <v>0.62</v>
          </cell>
          <cell r="S20">
            <v>7.94</v>
          </cell>
          <cell r="T20">
            <v>98</v>
          </cell>
          <cell r="U20">
            <v>3112</v>
          </cell>
          <cell r="V20">
            <v>0.68799999999999994</v>
          </cell>
          <cell r="X20">
            <v>0</v>
          </cell>
          <cell r="Y20" t="str">
            <v/>
          </cell>
          <cell r="AA20">
            <v>0</v>
          </cell>
          <cell r="AB20" t="str">
            <v/>
          </cell>
          <cell r="AC20">
            <v>0.58479999999999999</v>
          </cell>
          <cell r="AD20">
            <v>4.6433119999999999</v>
          </cell>
          <cell r="AE20">
            <v>15.35151028272357</v>
          </cell>
          <cell r="AF20">
            <v>15.35151028272357</v>
          </cell>
          <cell r="AG20">
            <v>16.145510282723571</v>
          </cell>
          <cell r="AH20">
            <v>368.59242181703524</v>
          </cell>
          <cell r="AI20">
            <v>54.56</v>
          </cell>
          <cell r="AJ20">
            <v>2.38</v>
          </cell>
          <cell r="AK20">
            <v>18</v>
          </cell>
          <cell r="AL20">
            <v>0.45</v>
          </cell>
          <cell r="AM20">
            <v>1.4E-2</v>
          </cell>
          <cell r="AN20">
            <v>0.37129755020141608</v>
          </cell>
          <cell r="AO20">
            <v>0.41044921875000007</v>
          </cell>
          <cell r="AP20">
            <v>0.82510566711425792</v>
          </cell>
          <cell r="AQ20">
            <v>2.625941165867649</v>
          </cell>
          <cell r="AR20">
            <v>1.3073368269613086</v>
          </cell>
          <cell r="AS20">
            <v>2.6224234769082191</v>
          </cell>
          <cell r="AT20">
            <v>0.35145601460745907</v>
          </cell>
          <cell r="AU20">
            <v>0.7227535648088752</v>
          </cell>
          <cell r="AV20">
            <v>2.5723756309570667</v>
          </cell>
          <cell r="AW20">
            <v>409.11866696471162</v>
          </cell>
          <cell r="AX20">
            <v>0.90094256649704041</v>
          </cell>
          <cell r="AY20">
            <v>117.92527848673406</v>
          </cell>
          <cell r="AZ20" t="str">
            <v>03°32'11''</v>
          </cell>
          <cell r="BA20">
            <v>43.1904326159652</v>
          </cell>
          <cell r="BB20">
            <v>0.23499999999999999</v>
          </cell>
          <cell r="BC20">
            <v>1.7000000000000001E-2</v>
          </cell>
          <cell r="BD20">
            <v>1.2999999999999999E-2</v>
          </cell>
          <cell r="BE20">
            <v>0.26500000000000001</v>
          </cell>
          <cell r="BF20">
            <v>0.26500000000000001</v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>
            <v>0.27</v>
          </cell>
          <cell r="BO20">
            <v>696.59299999999996</v>
          </cell>
          <cell r="BP20">
            <v>695.29300000000001</v>
          </cell>
          <cell r="BQ20">
            <v>697.04300000000001</v>
          </cell>
          <cell r="BR20">
            <v>695.74300000000005</v>
          </cell>
          <cell r="BS20">
            <v>702.74299999999994</v>
          </cell>
          <cell r="BT20">
            <v>698.83300000000008</v>
          </cell>
          <cell r="BU20" t="str">
            <v/>
          </cell>
          <cell r="BV20">
            <v>5.6999999999999318</v>
          </cell>
          <cell r="BW20">
            <v>3.0900000000000318</v>
          </cell>
          <cell r="BX20">
            <v>6.149999999999932</v>
          </cell>
          <cell r="BY20">
            <v>450</v>
          </cell>
          <cell r="BZ20">
            <v>0.96250000000000002</v>
          </cell>
          <cell r="CA20">
            <v>0.5625</v>
          </cell>
          <cell r="CB20">
            <v>4.3949999999999818</v>
          </cell>
          <cell r="CC20">
            <v>2.8809020695580791</v>
          </cell>
          <cell r="CD20">
            <v>5604.6599340407338</v>
          </cell>
          <cell r="CE20">
            <v>1.3709704677613455E-2</v>
          </cell>
          <cell r="CF20">
            <v>113.105063590311</v>
          </cell>
          <cell r="CG20">
            <v>5717.7649976310449</v>
          </cell>
          <cell r="CH20">
            <v>1.5</v>
          </cell>
          <cell r="CI20">
            <v>4487</v>
          </cell>
          <cell r="CJ20">
            <v>1.9114436140955131</v>
          </cell>
          <cell r="CK20">
            <v>2.2000000000000002</v>
          </cell>
          <cell r="CL20">
            <v>2</v>
          </cell>
          <cell r="CM20">
            <v>2</v>
          </cell>
        </row>
        <row r="21">
          <cell r="A21">
            <v>10</v>
          </cell>
          <cell r="B21" t="str">
            <v>C09</v>
          </cell>
          <cell r="C21" t="str">
            <v>C10</v>
          </cell>
          <cell r="F21">
            <v>1.27</v>
          </cell>
          <cell r="G21">
            <v>5</v>
          </cell>
          <cell r="J21" t="str">
            <v/>
          </cell>
          <cell r="K21">
            <v>7.5797436158161771E-2</v>
          </cell>
          <cell r="L21">
            <v>4.6334820963241476</v>
          </cell>
          <cell r="M21">
            <v>4.6334820963241476</v>
          </cell>
          <cell r="N21">
            <v>438.28660769752878</v>
          </cell>
          <cell r="O21">
            <v>0.63716135458167367</v>
          </cell>
          <cell r="P21">
            <v>354.65929659256631</v>
          </cell>
          <cell r="S21">
            <v>7.94</v>
          </cell>
          <cell r="T21">
            <v>98</v>
          </cell>
          <cell r="U21">
            <v>3112</v>
          </cell>
          <cell r="V21">
            <v>0.68799999999999994</v>
          </cell>
          <cell r="X21">
            <v>0</v>
          </cell>
          <cell r="Y21" t="str">
            <v/>
          </cell>
          <cell r="AA21">
            <v>0</v>
          </cell>
          <cell r="AB21" t="str">
            <v/>
          </cell>
          <cell r="AC21">
            <v>0.58479999999999999</v>
          </cell>
          <cell r="AD21">
            <v>4.6433119999999999</v>
          </cell>
          <cell r="AE21">
            <v>15.35151028272357</v>
          </cell>
          <cell r="AF21">
            <v>15.35151028272357</v>
          </cell>
          <cell r="AG21">
            <v>16.145510282723571</v>
          </cell>
          <cell r="AH21">
            <v>370.8048068752899</v>
          </cell>
          <cell r="AI21">
            <v>20.079999999999998</v>
          </cell>
          <cell r="AJ21">
            <v>3.75</v>
          </cell>
          <cell r="AK21">
            <v>18</v>
          </cell>
          <cell r="AL21">
            <v>0.45</v>
          </cell>
          <cell r="AM21">
            <v>1.4E-2</v>
          </cell>
          <cell r="AN21">
            <v>0.31743514537811279</v>
          </cell>
          <cell r="AO21">
            <v>0.41132812500000004</v>
          </cell>
          <cell r="AP21">
            <v>0.70541143417358398</v>
          </cell>
          <cell r="AQ21">
            <v>3.0922111664149985</v>
          </cell>
          <cell r="AR21">
            <v>1.8245575255366293</v>
          </cell>
          <cell r="AS21">
            <v>3.665719761637583</v>
          </cell>
          <cell r="AT21">
            <v>0.48734810895522962</v>
          </cell>
          <cell r="AU21">
            <v>0.80478325433334241</v>
          </cell>
          <cell r="AV21">
            <v>3.2289516504002553</v>
          </cell>
          <cell r="AW21">
            <v>513.5425709245128</v>
          </cell>
          <cell r="AX21">
            <v>0.72205271358077072</v>
          </cell>
          <cell r="AY21">
            <v>119.50807788276418</v>
          </cell>
          <cell r="AZ21" t="str">
            <v>01°34'58''</v>
          </cell>
          <cell r="BA21">
            <v>96.524568417690219</v>
          </cell>
          <cell r="BB21">
            <v>8.2000000000000003E-2</v>
          </cell>
          <cell r="BC21">
            <v>1.4E-2</v>
          </cell>
          <cell r="BD21">
            <v>2.1000000000000001E-2</v>
          </cell>
          <cell r="BE21">
            <v>0.11700000000000001</v>
          </cell>
          <cell r="BF21">
            <v>0.11700000000000001</v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>
            <v>0.12</v>
          </cell>
          <cell r="BO21">
            <v>694.00300000000004</v>
          </cell>
          <cell r="BP21">
            <v>693.25300000000004</v>
          </cell>
          <cell r="BQ21">
            <v>694.45300000000009</v>
          </cell>
          <cell r="BR21">
            <v>693.70300000000009</v>
          </cell>
          <cell r="BS21">
            <v>698.83300000000008</v>
          </cell>
          <cell r="BT21">
            <v>694.95299999999997</v>
          </cell>
          <cell r="BU21">
            <v>1.2899999999999636</v>
          </cell>
          <cell r="BV21">
            <v>4.3799999999999955</v>
          </cell>
          <cell r="BW21">
            <v>1.2499999999998863</v>
          </cell>
          <cell r="BX21">
            <v>4.8299999999999956</v>
          </cell>
          <cell r="BY21">
            <v>450</v>
          </cell>
          <cell r="BZ21">
            <v>0.96250000000000002</v>
          </cell>
          <cell r="CA21">
            <v>0.5625</v>
          </cell>
          <cell r="CB21">
            <v>2.8149999999999409</v>
          </cell>
          <cell r="CC21">
            <v>2.1568742729422317</v>
          </cell>
          <cell r="CD21">
            <v>4196.0977945275681</v>
          </cell>
          <cell r="CE21">
            <v>3.2761069157960954E-2</v>
          </cell>
          <cell r="CF21">
            <v>270.27882055317787</v>
          </cell>
          <cell r="CG21">
            <v>4466.376615080746</v>
          </cell>
          <cell r="CH21">
            <v>1.5</v>
          </cell>
          <cell r="CI21">
            <v>4487</v>
          </cell>
          <cell r="CJ21">
            <v>1.4931056212661287</v>
          </cell>
          <cell r="CK21">
            <v>1.5</v>
          </cell>
          <cell r="CL21">
            <v>2</v>
          </cell>
          <cell r="CM21">
            <v>2</v>
          </cell>
        </row>
        <row r="22">
          <cell r="A22">
            <v>11</v>
          </cell>
          <cell r="B22" t="str">
            <v>C10</v>
          </cell>
          <cell r="C22" t="str">
            <v>C11</v>
          </cell>
          <cell r="F22">
            <v>1.27</v>
          </cell>
          <cell r="G22">
            <v>5</v>
          </cell>
          <cell r="J22" t="str">
            <v/>
          </cell>
          <cell r="K22">
            <v>2.0629546385722234E-2</v>
          </cell>
          <cell r="L22">
            <v>4.6541116427098697</v>
          </cell>
          <cell r="M22">
            <v>4.6541116427098697</v>
          </cell>
          <cell r="N22">
            <v>437.8905648792479</v>
          </cell>
          <cell r="O22">
            <v>0.63867975288959733</v>
          </cell>
          <cell r="P22">
            <v>355.18323396760064</v>
          </cell>
          <cell r="S22">
            <v>7.94</v>
          </cell>
          <cell r="T22">
            <v>98</v>
          </cell>
          <cell r="U22">
            <v>3112</v>
          </cell>
          <cell r="V22">
            <v>0.68799999999999994</v>
          </cell>
          <cell r="X22">
            <v>0</v>
          </cell>
          <cell r="Y22" t="str">
            <v/>
          </cell>
          <cell r="AA22">
            <v>0</v>
          </cell>
          <cell r="AB22" t="str">
            <v/>
          </cell>
          <cell r="AC22">
            <v>0.58479999999999999</v>
          </cell>
          <cell r="AD22">
            <v>4.6433119999999999</v>
          </cell>
          <cell r="AE22">
            <v>15.35151028272357</v>
          </cell>
          <cell r="AF22">
            <v>15.35151028272357</v>
          </cell>
          <cell r="AG22">
            <v>16.145510282723571</v>
          </cell>
          <cell r="AH22">
            <v>371.32874425032423</v>
          </cell>
          <cell r="AI22">
            <v>25.09</v>
          </cell>
          <cell r="AJ22">
            <v>19.04</v>
          </cell>
          <cell r="AK22">
            <v>18</v>
          </cell>
          <cell r="AL22">
            <v>0.45</v>
          </cell>
          <cell r="AM22">
            <v>1.4E-2</v>
          </cell>
          <cell r="AN22">
            <v>0.19840439558029183</v>
          </cell>
          <cell r="AO22">
            <v>0.41132812500000004</v>
          </cell>
          <cell r="AP22">
            <v>0.44089865684509294</v>
          </cell>
          <cell r="AQ22">
            <v>5.4945343586537332</v>
          </cell>
          <cell r="AR22">
            <v>4.5069873790235855</v>
          </cell>
          <cell r="AS22">
            <v>12.606656596432973</v>
          </cell>
          <cell r="AT22">
            <v>1.5387312853428334</v>
          </cell>
          <cell r="AU22">
            <v>1.7371356809231253</v>
          </cell>
          <cell r="AV22">
            <v>7.2757770096350631</v>
          </cell>
          <cell r="AW22">
            <v>1157.1623348829933</v>
          </cell>
          <cell r="AX22">
            <v>0.32089598240152817</v>
          </cell>
          <cell r="AY22">
            <v>124.52499114507151</v>
          </cell>
          <cell r="AZ22" t="str">
            <v>05°01'01''</v>
          </cell>
          <cell r="BA22">
            <v>30.435270669453658</v>
          </cell>
          <cell r="BB22">
            <v>0.93200000000000005</v>
          </cell>
          <cell r="BC22">
            <v>0.105</v>
          </cell>
          <cell r="BD22">
            <v>4.7E-2</v>
          </cell>
          <cell r="BE22">
            <v>1.0840000000000001</v>
          </cell>
          <cell r="BF22">
            <v>1.0840000000000001</v>
          </cell>
          <cell r="BG22">
            <v>0.87200297682874595</v>
          </cell>
          <cell r="BH22">
            <v>2.6666666666666665</v>
          </cell>
          <cell r="BI22">
            <v>1.2</v>
          </cell>
          <cell r="BJ22" t="str">
            <v/>
          </cell>
          <cell r="BK22" t="str">
            <v/>
          </cell>
          <cell r="BL22" t="str">
            <v/>
          </cell>
          <cell r="BM22">
            <v>1.1622654122143776</v>
          </cell>
          <cell r="BN22">
            <v>0.84</v>
          </cell>
          <cell r="BO22">
            <v>692.41300000000001</v>
          </cell>
          <cell r="BP22">
            <v>687.63300000000004</v>
          </cell>
          <cell r="BQ22">
            <v>692.86300000000006</v>
          </cell>
          <cell r="BR22">
            <v>688.08300000000008</v>
          </cell>
          <cell r="BS22">
            <v>694.95299999999997</v>
          </cell>
          <cell r="BT22">
            <v>689.34300000000007</v>
          </cell>
          <cell r="BU22" t="str">
            <v/>
          </cell>
          <cell r="BV22">
            <v>2.0899999999999181</v>
          </cell>
          <cell r="BW22">
            <v>1.2599999999999909</v>
          </cell>
          <cell r="BX22">
            <v>2.5399999999999183</v>
          </cell>
          <cell r="BY22">
            <v>450</v>
          </cell>
          <cell r="BZ22">
            <v>0.96250000000000002</v>
          </cell>
          <cell r="CA22">
            <v>0.5625</v>
          </cell>
          <cell r="CB22">
            <v>1.6749999999999545</v>
          </cell>
          <cell r="CC22">
            <v>1.4458622359710975</v>
          </cell>
          <cell r="CD22">
            <v>2812.8572052894597</v>
          </cell>
          <cell r="CE22">
            <v>8.7242482775220398E-2</v>
          </cell>
          <cell r="CF22">
            <v>719.75048289556833</v>
          </cell>
          <cell r="CG22">
            <v>3532.6076881850281</v>
          </cell>
          <cell r="CH22">
            <v>1.5</v>
          </cell>
          <cell r="CI22">
            <v>4487</v>
          </cell>
          <cell r="CJ22">
            <v>1.1809475222370276</v>
          </cell>
          <cell r="CK22">
            <v>1.5</v>
          </cell>
          <cell r="CL22">
            <v>2</v>
          </cell>
          <cell r="CM22">
            <v>2</v>
          </cell>
        </row>
        <row r="23">
          <cell r="A23">
            <v>12</v>
          </cell>
          <cell r="B23" t="str">
            <v>C11</v>
          </cell>
          <cell r="C23" t="str">
            <v>A12</v>
          </cell>
          <cell r="E23">
            <v>0.28000000000000003</v>
          </cell>
          <cell r="F23">
            <v>1.55</v>
          </cell>
          <cell r="G23">
            <v>5</v>
          </cell>
          <cell r="J23" t="str">
            <v/>
          </cell>
          <cell r="K23" t="str">
            <v/>
          </cell>
          <cell r="L23">
            <v>4.6541116427098697</v>
          </cell>
          <cell r="M23">
            <v>4.6541116427098697</v>
          </cell>
          <cell r="N23">
            <v>437.8905648792479</v>
          </cell>
          <cell r="O23">
            <v>0.63306000000000051</v>
          </cell>
          <cell r="P23">
            <v>429.67705155380821</v>
          </cell>
          <cell r="R23">
            <v>0.28000000000000003</v>
          </cell>
          <cell r="S23">
            <v>8.2200000000000006</v>
          </cell>
          <cell r="T23">
            <v>98</v>
          </cell>
          <cell r="U23">
            <v>110</v>
          </cell>
          <cell r="V23">
            <v>0.68799999999999994</v>
          </cell>
          <cell r="X23">
            <v>0</v>
          </cell>
          <cell r="Y23" t="str">
            <v/>
          </cell>
          <cell r="AA23">
            <v>0</v>
          </cell>
          <cell r="AB23" t="str">
            <v/>
          </cell>
          <cell r="AC23">
            <v>0.58479999999999999</v>
          </cell>
          <cell r="AD23">
            <v>4.8070560000000002</v>
          </cell>
          <cell r="AE23">
            <v>15.852551091358571</v>
          </cell>
          <cell r="AF23">
            <v>15.852551091358571</v>
          </cell>
          <cell r="AG23">
            <v>16.67455109135857</v>
          </cell>
          <cell r="AH23">
            <v>446.35160264516679</v>
          </cell>
          <cell r="AI23">
            <v>5</v>
          </cell>
          <cell r="AJ23">
            <v>3.5</v>
          </cell>
          <cell r="AK23">
            <v>18</v>
          </cell>
          <cell r="AL23">
            <v>0.45</v>
          </cell>
          <cell r="AM23">
            <v>1.4E-2</v>
          </cell>
          <cell r="AN23">
            <v>0.3708824515342713</v>
          </cell>
          <cell r="AO23">
            <v>0.42934570312499998</v>
          </cell>
          <cell r="AP23">
            <v>0.82418322563171398</v>
          </cell>
          <cell r="AQ23">
            <v>3.1831374235550873</v>
          </cell>
          <cell r="AR23">
            <v>1.587184713910635</v>
          </cell>
          <cell r="AS23">
            <v>3.8533283513727228</v>
          </cell>
          <cell r="AT23">
            <v>0.51643036988975122</v>
          </cell>
          <cell r="AU23">
            <v>0.88731282142402246</v>
          </cell>
          <cell r="AV23">
            <v>3.1194636574120183</v>
          </cell>
          <cell r="AW23">
            <v>496.12925803158839</v>
          </cell>
          <cell r="AX23">
            <v>0.89966797043190649</v>
          </cell>
          <cell r="AY23">
            <v>107.10862610994928</v>
          </cell>
          <cell r="AZ23" t="str">
            <v>17°24'59''</v>
          </cell>
          <cell r="BA23">
            <v>8.7050576818825309</v>
          </cell>
          <cell r="BB23">
            <v>1E-3</v>
          </cell>
          <cell r="BC23">
            <v>0.20399999999999999</v>
          </cell>
          <cell r="BD23">
            <v>0.192</v>
          </cell>
          <cell r="BE23">
            <v>0.39700000000000002</v>
          </cell>
          <cell r="BF23">
            <v>0.39600000000000002</v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>
            <v>0.4</v>
          </cell>
          <cell r="BO23">
            <v>687.23300000000006</v>
          </cell>
          <cell r="BP23">
            <v>687.05300000000011</v>
          </cell>
          <cell r="BQ23">
            <v>687.68300000000011</v>
          </cell>
          <cell r="BR23">
            <v>687.50300000000016</v>
          </cell>
          <cell r="BS23">
            <v>689.34300000000007</v>
          </cell>
          <cell r="BT23">
            <v>688.78700000000003</v>
          </cell>
          <cell r="BU23" t="str">
            <v/>
          </cell>
          <cell r="BV23">
            <v>1.6599999999999682</v>
          </cell>
          <cell r="BW23">
            <v>1.2839999999998781</v>
          </cell>
          <cell r="BX23">
            <v>2.1099999999999683</v>
          </cell>
          <cell r="BY23">
            <v>450</v>
          </cell>
          <cell r="BZ23">
            <v>0.96250000000000002</v>
          </cell>
          <cell r="CA23">
            <v>0.5625</v>
          </cell>
          <cell r="CB23">
            <v>1.4719999999999231</v>
          </cell>
          <cell r="CC23">
            <v>1.2986522926038992</v>
          </cell>
          <cell r="CD23">
            <v>2526.4671609346706</v>
          </cell>
          <cell r="CE23">
            <v>0.11010492596859589</v>
          </cell>
          <cell r="CF23">
            <v>908.36563924091604</v>
          </cell>
          <cell r="CG23">
            <v>3434.8328001755867</v>
          </cell>
          <cell r="CH23">
            <v>1.5</v>
          </cell>
          <cell r="CI23">
            <v>4487</v>
          </cell>
          <cell r="CJ23">
            <v>1.1482614665173567</v>
          </cell>
          <cell r="CK23">
            <v>1.5</v>
          </cell>
          <cell r="CL23">
            <v>2</v>
          </cell>
          <cell r="CM23">
            <v>2</v>
          </cell>
        </row>
        <row r="24">
          <cell r="A24">
            <v>13</v>
          </cell>
          <cell r="B24" t="str">
            <v>A12</v>
          </cell>
          <cell r="C24" t="str">
            <v>C13</v>
          </cell>
          <cell r="E24">
            <v>-1.5</v>
          </cell>
          <cell r="F24">
            <v>5.0000000000000044E-2</v>
          </cell>
          <cell r="G24">
            <v>5</v>
          </cell>
          <cell r="J24" t="str">
            <v/>
          </cell>
          <cell r="K24" t="str">
            <v/>
          </cell>
          <cell r="L24">
            <v>4.6541116427098697</v>
          </cell>
          <cell r="M24">
            <v>4.6541116427098697</v>
          </cell>
          <cell r="N24">
            <v>437.8905648792479</v>
          </cell>
          <cell r="O24">
            <v>0.63306105610561048</v>
          </cell>
          <cell r="P24">
            <v>13.860573173056965</v>
          </cell>
          <cell r="S24">
            <v>8.2200000000000006</v>
          </cell>
          <cell r="T24">
            <v>98</v>
          </cell>
          <cell r="U24">
            <v>110</v>
          </cell>
          <cell r="V24">
            <v>0.68799999999999994</v>
          </cell>
          <cell r="X24">
            <v>0</v>
          </cell>
          <cell r="Y24" t="str">
            <v/>
          </cell>
          <cell r="AA24">
            <v>0</v>
          </cell>
          <cell r="AB24" t="str">
            <v/>
          </cell>
          <cell r="AC24">
            <v>0.58479999999999999</v>
          </cell>
          <cell r="AD24">
            <v>4.8070560000000002</v>
          </cell>
          <cell r="AE24">
            <v>15.852551091358571</v>
          </cell>
          <cell r="AF24">
            <v>15.852551091358571</v>
          </cell>
          <cell r="AG24">
            <v>16.67455109135857</v>
          </cell>
          <cell r="AH24">
            <v>30.535124264415536</v>
          </cell>
          <cell r="AI24">
            <v>6.06</v>
          </cell>
          <cell r="AJ24">
            <v>5.98</v>
          </cell>
          <cell r="AK24">
            <v>8</v>
          </cell>
          <cell r="AL24">
            <v>0.2</v>
          </cell>
          <cell r="AM24">
            <v>1.4E-2</v>
          </cell>
          <cell r="AN24">
            <v>0.10073776245117187</v>
          </cell>
          <cell r="AO24">
            <v>0.15000000000000002</v>
          </cell>
          <cell r="AP24">
            <v>0.50368881225585938</v>
          </cell>
          <cell r="AQ24">
            <v>1.9258378679877948</v>
          </cell>
          <cell r="AR24">
            <v>2.1818722797944949</v>
          </cell>
          <cell r="AS24">
            <v>1.970139740484198</v>
          </cell>
          <cell r="AT24">
            <v>0.18903422496308742</v>
          </cell>
          <cell r="AU24">
            <v>0.2897719874142593</v>
          </cell>
          <cell r="AV24">
            <v>2.3746967329830779</v>
          </cell>
          <cell r="AW24">
            <v>74.603298108433222</v>
          </cell>
          <cell r="AX24">
            <v>0.40929992424777023</v>
          </cell>
          <cell r="AY24">
            <v>107.10481361440441</v>
          </cell>
          <cell r="AZ24" t="str">
            <v>00°00'00''</v>
          </cell>
          <cell r="BA24">
            <v>1000</v>
          </cell>
          <cell r="BB24">
            <v>1E-3</v>
          </cell>
          <cell r="BC24">
            <v>6.5000000000000002E-2</v>
          </cell>
          <cell r="BD24">
            <v>1.7000000000000001E-2</v>
          </cell>
          <cell r="BE24">
            <v>8.3000000000000004E-2</v>
          </cell>
          <cell r="BF24">
            <v>8.2000000000000003E-2</v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>
            <v>0.08</v>
          </cell>
          <cell r="BO24">
            <v>686.97300000000007</v>
          </cell>
          <cell r="BP24">
            <v>686.61300000000006</v>
          </cell>
          <cell r="BQ24">
            <v>687.17300000000012</v>
          </cell>
          <cell r="BR24">
            <v>686.8130000000001</v>
          </cell>
          <cell r="BS24">
            <v>688.78700000000003</v>
          </cell>
          <cell r="BT24">
            <v>688.11300000000006</v>
          </cell>
          <cell r="BU24" t="str">
            <v/>
          </cell>
          <cell r="BV24">
            <v>1.6139999999999191</v>
          </cell>
          <cell r="BW24">
            <v>1.2999999999999545</v>
          </cell>
          <cell r="BX24">
            <v>1.813999999999919</v>
          </cell>
          <cell r="BY24">
            <v>200</v>
          </cell>
          <cell r="BZ24">
            <v>0.65</v>
          </cell>
          <cell r="CA24">
            <v>0.25</v>
          </cell>
          <cell r="CB24">
            <v>1.4569999999999368</v>
          </cell>
          <cell r="CC24">
            <v>1.7695149826283836</v>
          </cell>
          <cell r="CD24">
            <v>1570.0021683370335</v>
          </cell>
          <cell r="CE24">
            <v>5.1015114483115021E-2</v>
          </cell>
          <cell r="CF24">
            <v>420.87469448569891</v>
          </cell>
          <cell r="CG24">
            <v>1990.8768628227324</v>
          </cell>
          <cell r="CH24">
            <v>1.5</v>
          </cell>
          <cell r="CI24">
            <v>2957</v>
          </cell>
          <cell r="CJ24">
            <v>1.0099138634542097</v>
          </cell>
          <cell r="CK24">
            <v>1.5</v>
          </cell>
          <cell r="CL24">
            <v>2</v>
          </cell>
          <cell r="CM24">
            <v>2</v>
          </cell>
        </row>
        <row r="25">
          <cell r="A25">
            <v>14</v>
          </cell>
          <cell r="B25" t="str">
            <v>C13</v>
          </cell>
          <cell r="C25" t="str">
            <v>C14</v>
          </cell>
          <cell r="D25">
            <v>0.3</v>
          </cell>
          <cell r="F25">
            <v>0.35000000000000003</v>
          </cell>
          <cell r="G25">
            <v>5</v>
          </cell>
          <cell r="J25" t="str">
            <v/>
          </cell>
          <cell r="K25" t="str">
            <v/>
          </cell>
          <cell r="L25">
            <v>4.6541116427098697</v>
          </cell>
          <cell r="M25">
            <v>4.6541116427098697</v>
          </cell>
          <cell r="N25">
            <v>437.8905648792479</v>
          </cell>
          <cell r="O25">
            <v>0.62662245173484554</v>
          </cell>
          <cell r="P25">
            <v>96.037220774666778</v>
          </cell>
          <cell r="Q25">
            <v>0.3</v>
          </cell>
          <cell r="R25">
            <v>4.3099999999999996</v>
          </cell>
          <cell r="S25">
            <v>12.83</v>
          </cell>
          <cell r="T25">
            <v>98</v>
          </cell>
          <cell r="U25">
            <v>1917</v>
          </cell>
          <cell r="V25">
            <v>0.68799999999999994</v>
          </cell>
          <cell r="X25">
            <v>0</v>
          </cell>
          <cell r="Y25" t="str">
            <v/>
          </cell>
          <cell r="AA25">
            <v>0</v>
          </cell>
          <cell r="AB25" t="str">
            <v/>
          </cell>
          <cell r="AC25">
            <v>0.58479999999999999</v>
          </cell>
          <cell r="AD25">
            <v>7.5029839999999997</v>
          </cell>
          <cell r="AE25">
            <v>23.948652961556085</v>
          </cell>
          <cell r="AF25">
            <v>23.948652961556085</v>
          </cell>
          <cell r="AG25">
            <v>25.231652961556087</v>
          </cell>
          <cell r="AH25">
            <v>121.26887373622287</v>
          </cell>
          <cell r="AI25">
            <v>74.069999999999993</v>
          </cell>
          <cell r="AJ25">
            <v>0.41</v>
          </cell>
          <cell r="AK25">
            <v>18</v>
          </cell>
          <cell r="AL25">
            <v>0.45</v>
          </cell>
          <cell r="AM25">
            <v>1.4E-2</v>
          </cell>
          <cell r="AN25">
            <v>0.3151702880859375</v>
          </cell>
          <cell r="AO25">
            <v>0.24301757812500002</v>
          </cell>
          <cell r="AP25">
            <v>0.70037841796875</v>
          </cell>
          <cell r="AQ25">
            <v>1.0192004030817821</v>
          </cell>
          <cell r="AR25">
            <v>0.60520601775671157</v>
          </cell>
          <cell r="AS25">
            <v>0.3985357720480861</v>
          </cell>
          <cell r="AT25">
            <v>5.2944417005202193E-2</v>
          </cell>
          <cell r="AU25">
            <v>0.36811470509113969</v>
          </cell>
          <cell r="AV25">
            <v>1.067671958590932</v>
          </cell>
          <cell r="AW25">
            <v>169.80588806612556</v>
          </cell>
          <cell r="AX25">
            <v>0.71416177093339972</v>
          </cell>
          <cell r="AY25">
            <v>120.48880343979978</v>
          </cell>
          <cell r="AZ25" t="str">
            <v>13°23'02''</v>
          </cell>
          <cell r="BA25">
            <v>11.363827430889648</v>
          </cell>
          <cell r="BB25">
            <v>7.8E-2</v>
          </cell>
          <cell r="BC25">
            <v>2.7E-2</v>
          </cell>
          <cell r="BD25">
            <v>6.0000000000000001E-3</v>
          </cell>
          <cell r="BE25">
            <v>0.111</v>
          </cell>
          <cell r="BF25">
            <v>0.111</v>
          </cell>
          <cell r="BG25">
            <v>0.28477951284958553</v>
          </cell>
          <cell r="BH25">
            <v>2.6666666666666665</v>
          </cell>
          <cell r="BI25">
            <v>1.2</v>
          </cell>
          <cell r="BJ25">
            <v>4.1102566573952996E-2</v>
          </cell>
          <cell r="BK25">
            <v>0.28412014469895303</v>
          </cell>
          <cell r="BL25">
            <v>9.2654422126641801E-3</v>
          </cell>
          <cell r="BM25">
            <v>0.35206270429394065</v>
          </cell>
          <cell r="BN25">
            <v>0.25</v>
          </cell>
          <cell r="BO25">
            <v>686.37300000000005</v>
          </cell>
          <cell r="BP25">
            <v>686.07300000000009</v>
          </cell>
          <cell r="BQ25">
            <v>686.82300000000009</v>
          </cell>
          <cell r="BR25">
            <v>686.52300000000014</v>
          </cell>
          <cell r="BS25">
            <v>688.11300000000006</v>
          </cell>
          <cell r="BT25">
            <v>689.41300000000001</v>
          </cell>
          <cell r="BU25" t="str">
            <v/>
          </cell>
          <cell r="BV25">
            <v>1.2899999999999636</v>
          </cell>
          <cell r="BW25">
            <v>2.8899999999998727</v>
          </cell>
          <cell r="BX25">
            <v>1.7399999999999636</v>
          </cell>
          <cell r="BY25">
            <v>450</v>
          </cell>
          <cell r="BZ25">
            <v>0.96250000000000002</v>
          </cell>
          <cell r="CA25">
            <v>0.5625</v>
          </cell>
          <cell r="CB25">
            <v>2.0899999999999181</v>
          </cell>
          <cell r="CC25">
            <v>1.7263664932246268</v>
          </cell>
          <cell r="CD25">
            <v>3358.5650891391419</v>
          </cell>
          <cell r="CE25">
            <v>5.7864451854060084E-2</v>
          </cell>
          <cell r="CF25">
            <v>477.38172779599569</v>
          </cell>
          <cell r="CG25">
            <v>3835.9468169351376</v>
          </cell>
          <cell r="CH25">
            <v>1.5</v>
          </cell>
          <cell r="CI25">
            <v>4487</v>
          </cell>
          <cell r="CJ25">
            <v>1.2823535158018065</v>
          </cell>
          <cell r="CK25">
            <v>1.5</v>
          </cell>
          <cell r="CL25">
            <v>2</v>
          </cell>
          <cell r="CM25">
            <v>2</v>
          </cell>
        </row>
        <row r="26">
          <cell r="A26">
            <v>15</v>
          </cell>
          <cell r="B26" t="str">
            <v>C14</v>
          </cell>
          <cell r="C26" t="str">
            <v>C15</v>
          </cell>
          <cell r="F26">
            <v>0.35000000000000003</v>
          </cell>
          <cell r="G26">
            <v>5</v>
          </cell>
          <cell r="J26" t="str">
            <v/>
          </cell>
          <cell r="K26" t="str">
            <v/>
          </cell>
          <cell r="L26">
            <v>4.6541116427098697</v>
          </cell>
          <cell r="M26">
            <v>4.6541116427098697</v>
          </cell>
          <cell r="N26">
            <v>437.8905648792479</v>
          </cell>
          <cell r="O26">
            <v>0.62989898989898918</v>
          </cell>
          <cell r="P26">
            <v>96.539388576307616</v>
          </cell>
          <cell r="S26">
            <v>12.83</v>
          </cell>
          <cell r="T26">
            <v>98</v>
          </cell>
          <cell r="U26">
            <v>1917</v>
          </cell>
          <cell r="V26">
            <v>0.68799999999999994</v>
          </cell>
          <cell r="X26">
            <v>0</v>
          </cell>
          <cell r="Y26" t="str">
            <v/>
          </cell>
          <cell r="AA26">
            <v>0</v>
          </cell>
          <cell r="AB26" t="str">
            <v/>
          </cell>
          <cell r="AC26">
            <v>0.58479999999999999</v>
          </cell>
          <cell r="AD26">
            <v>7.5029839999999997</v>
          </cell>
          <cell r="AE26">
            <v>23.948652961556085</v>
          </cell>
          <cell r="AF26">
            <v>23.948652961556085</v>
          </cell>
          <cell r="AG26">
            <v>25.231652961556087</v>
          </cell>
          <cell r="AH26">
            <v>121.77104153786371</v>
          </cell>
          <cell r="AI26">
            <v>7.92</v>
          </cell>
          <cell r="AJ26">
            <v>0.5</v>
          </cell>
          <cell r="AK26">
            <v>18</v>
          </cell>
          <cell r="AL26">
            <v>0.45</v>
          </cell>
          <cell r="AM26">
            <v>1.4E-2</v>
          </cell>
          <cell r="AN26">
            <v>0.29668879508972162</v>
          </cell>
          <cell r="AO26">
            <v>0.24345703125000001</v>
          </cell>
          <cell r="AP26">
            <v>0.65930843353271473</v>
          </cell>
          <cell r="AQ26">
            <v>1.0947976498534921</v>
          </cell>
          <cell r="AR26">
            <v>0.68391644176976363</v>
          </cell>
          <cell r="AS26">
            <v>0.46323274838033618</v>
          </cell>
          <cell r="AT26">
            <v>6.1089800923788462E-2</v>
          </cell>
          <cell r="AU26">
            <v>0.35777859601351009</v>
          </cell>
          <cell r="AV26">
            <v>1.1790464373451699</v>
          </cell>
          <cell r="AW26">
            <v>187.51923355636825</v>
          </cell>
          <cell r="AX26">
            <v>0.64937894224732606</v>
          </cell>
          <cell r="AY26">
            <v>171.69793098169856</v>
          </cell>
          <cell r="AZ26" t="str">
            <v>51°12'33''</v>
          </cell>
          <cell r="BA26">
            <v>2.7823125836732552</v>
          </cell>
          <cell r="BB26">
            <v>1E-3</v>
          </cell>
          <cell r="BC26">
            <v>1E-3</v>
          </cell>
          <cell r="BD26">
            <v>1.0999999999999999E-2</v>
          </cell>
          <cell r="BE26">
            <v>1.2999999999999999E-2</v>
          </cell>
          <cell r="BF26">
            <v>1.2999999999999999E-2</v>
          </cell>
          <cell r="BG26">
            <v>0.28595876930273845</v>
          </cell>
          <cell r="BH26">
            <v>2.6666666666666665</v>
          </cell>
          <cell r="BI26">
            <v>1.2</v>
          </cell>
          <cell r="BJ26">
            <v>5.021891818371254E-2</v>
          </cell>
          <cell r="BK26">
            <v>0.29367594943371256</v>
          </cell>
          <cell r="BL26">
            <v>9.3682384884000783E-3</v>
          </cell>
          <cell r="BM26">
            <v>0.36365302550653517</v>
          </cell>
          <cell r="BN26">
            <v>0.05</v>
          </cell>
          <cell r="BO26">
            <v>686.02300000000014</v>
          </cell>
          <cell r="BP26">
            <v>685.98300000000017</v>
          </cell>
          <cell r="BQ26">
            <v>686.47300000000018</v>
          </cell>
          <cell r="BR26">
            <v>686.43300000000022</v>
          </cell>
          <cell r="BS26">
            <v>689.41300000000001</v>
          </cell>
          <cell r="BT26">
            <v>689.03300000000013</v>
          </cell>
          <cell r="BU26" t="str">
            <v/>
          </cell>
          <cell r="BV26">
            <v>2.9399999999998272</v>
          </cell>
          <cell r="BW26">
            <v>2.5999999999999091</v>
          </cell>
          <cell r="BX26">
            <v>3.3899999999998274</v>
          </cell>
          <cell r="BY26">
            <v>450</v>
          </cell>
          <cell r="BZ26">
            <v>0.96250000000000002</v>
          </cell>
          <cell r="CA26">
            <v>0.5625</v>
          </cell>
          <cell r="CB26">
            <v>2.7699999999998681</v>
          </cell>
          <cell r="CC26">
            <v>2.1321792333691234</v>
          </cell>
          <cell r="CD26">
            <v>4148.0547526180653</v>
          </cell>
          <cell r="CE26">
            <v>3.3797260236705262E-2</v>
          </cell>
          <cell r="CF26">
            <v>278.82739695281839</v>
          </cell>
          <cell r="CG26">
            <v>4426.8821495708835</v>
          </cell>
          <cell r="CH26">
            <v>1.5</v>
          </cell>
          <cell r="CI26">
            <v>4487</v>
          </cell>
          <cell r="CJ26">
            <v>1.4799026575342824</v>
          </cell>
          <cell r="CK26">
            <v>1.5</v>
          </cell>
          <cell r="CL26">
            <v>2</v>
          </cell>
          <cell r="CM26">
            <v>2</v>
          </cell>
        </row>
        <row r="27">
          <cell r="A27">
            <v>16</v>
          </cell>
          <cell r="B27" t="str">
            <v>C15</v>
          </cell>
          <cell r="C27" t="str">
            <v>C16</v>
          </cell>
          <cell r="F27">
            <v>0.35000000000000003</v>
          </cell>
          <cell r="G27">
            <v>5</v>
          </cell>
          <cell r="J27" t="str">
            <v/>
          </cell>
          <cell r="K27" t="str">
            <v/>
          </cell>
          <cell r="L27">
            <v>4.6541116427098697</v>
          </cell>
          <cell r="M27">
            <v>4.6541116427098697</v>
          </cell>
          <cell r="N27">
            <v>437.8905648792479</v>
          </cell>
          <cell r="O27">
            <v>0.66974137931034572</v>
          </cell>
          <cell r="P27">
            <v>102.64570081822488</v>
          </cell>
          <cell r="S27">
            <v>12.83</v>
          </cell>
          <cell r="T27">
            <v>98</v>
          </cell>
          <cell r="U27">
            <v>1917</v>
          </cell>
          <cell r="V27">
            <v>0.68799999999999994</v>
          </cell>
          <cell r="X27">
            <v>0</v>
          </cell>
          <cell r="Y27" t="str">
            <v/>
          </cell>
          <cell r="AA27">
            <v>0</v>
          </cell>
          <cell r="AB27" t="str">
            <v/>
          </cell>
          <cell r="AC27">
            <v>0.58479999999999999</v>
          </cell>
          <cell r="AD27">
            <v>7.5029839999999997</v>
          </cell>
          <cell r="AE27">
            <v>23.948652961556085</v>
          </cell>
          <cell r="AF27">
            <v>23.948652961556085</v>
          </cell>
          <cell r="AG27">
            <v>25.231652961556087</v>
          </cell>
          <cell r="AH27">
            <v>127.87735377978098</v>
          </cell>
          <cell r="AI27">
            <v>5.22</v>
          </cell>
          <cell r="AJ27">
            <v>46.51</v>
          </cell>
          <cell r="AK27">
            <v>18</v>
          </cell>
          <cell r="AL27">
            <v>0.45</v>
          </cell>
          <cell r="AM27">
            <v>1.4E-2</v>
          </cell>
          <cell r="AN27">
            <v>9.1291397809982328E-2</v>
          </cell>
          <cell r="AO27">
            <v>0.24960937499999999</v>
          </cell>
          <cell r="AP27">
            <v>0.20286977291107183</v>
          </cell>
          <cell r="AQ27">
            <v>5.5333082548660188</v>
          </cell>
          <cell r="AR27">
            <v>6.9852038707835087</v>
          </cell>
          <cell r="AS27">
            <v>15.783833586338119</v>
          </cell>
          <cell r="AT27">
            <v>1.5605249869198994</v>
          </cell>
          <cell r="AU27">
            <v>1.6518163847298817</v>
          </cell>
          <cell r="AV27">
            <v>11.371534621226271</v>
          </cell>
          <cell r="AW27">
            <v>1808.5644373206262</v>
          </cell>
          <cell r="AX27">
            <v>7.0706551086026137E-2</v>
          </cell>
          <cell r="AY27">
            <v>150.5004077340291</v>
          </cell>
          <cell r="AZ27" t="str">
            <v>21°11'51''</v>
          </cell>
          <cell r="BA27">
            <v>7.1254554098055687</v>
          </cell>
          <cell r="BB27">
            <v>1.294</v>
          </cell>
          <cell r="BC27">
            <v>0.15</v>
          </cell>
          <cell r="BD27">
            <v>0.224</v>
          </cell>
          <cell r="BE27">
            <v>1.6679999999999999</v>
          </cell>
          <cell r="BF27">
            <v>1.6679999999999999</v>
          </cell>
          <cell r="BG27">
            <v>0.30029841452236117</v>
          </cell>
          <cell r="BH27">
            <v>2.6666666666666665</v>
          </cell>
          <cell r="BI27">
            <v>1.2</v>
          </cell>
          <cell r="BJ27">
            <v>4.7930518538132354</v>
          </cell>
          <cell r="BK27">
            <v>5.0426612288132358</v>
          </cell>
          <cell r="BL27">
            <v>1.0675652368827082E-2</v>
          </cell>
          <cell r="BM27">
            <v>6.0640042574184756</v>
          </cell>
          <cell r="BN27">
            <v>5.77</v>
          </cell>
          <cell r="BO27">
            <v>685.40300000000025</v>
          </cell>
          <cell r="BP27">
            <v>682.9730000000003</v>
          </cell>
          <cell r="BQ27">
            <v>685.85300000000029</v>
          </cell>
          <cell r="BR27">
            <v>683.42300000000034</v>
          </cell>
          <cell r="BS27">
            <v>689.03300000000013</v>
          </cell>
          <cell r="BT27">
            <v>684.62300000000005</v>
          </cell>
          <cell r="BU27" t="str">
            <v/>
          </cell>
          <cell r="BV27">
            <v>3.1799999999998363</v>
          </cell>
          <cell r="BW27">
            <v>1.1999999999997044</v>
          </cell>
          <cell r="BX27">
            <v>3.6299999999998365</v>
          </cell>
          <cell r="BY27">
            <v>450</v>
          </cell>
          <cell r="BZ27">
            <v>0.96250000000000002</v>
          </cell>
          <cell r="CA27">
            <v>0.5625</v>
          </cell>
          <cell r="CB27">
            <v>2.1899999999997704</v>
          </cell>
          <cell r="CC27">
            <v>1.7900719555872155</v>
          </cell>
          <cell r="CD27">
            <v>3482.5010799720098</v>
          </cell>
          <cell r="CE27">
            <v>5.2978269652359744E-2</v>
          </cell>
          <cell r="CF27">
            <v>437.07072463196789</v>
          </cell>
          <cell r="CG27">
            <v>3919.5718046039779</v>
          </cell>
          <cell r="CH27">
            <v>1.5</v>
          </cell>
          <cell r="CI27">
            <v>4487</v>
          </cell>
          <cell r="CJ27">
            <v>1.3103092727670975</v>
          </cell>
          <cell r="CK27">
            <v>1.5</v>
          </cell>
          <cell r="CL27">
            <v>2</v>
          </cell>
          <cell r="CM27">
            <v>2</v>
          </cell>
        </row>
        <row r="28">
          <cell r="A28">
            <v>17</v>
          </cell>
          <cell r="B28" t="str">
            <v>C16</v>
          </cell>
          <cell r="C28" t="str">
            <v>C17</v>
          </cell>
          <cell r="F28">
            <v>0.35000000000000003</v>
          </cell>
          <cell r="G28">
            <v>5</v>
          </cell>
          <cell r="J28" t="str">
            <v/>
          </cell>
          <cell r="K28" t="str">
            <v/>
          </cell>
          <cell r="L28">
            <v>4.6541116427098697</v>
          </cell>
          <cell r="M28">
            <v>4.6541116427098697</v>
          </cell>
          <cell r="N28">
            <v>437.8905648792479</v>
          </cell>
          <cell r="O28">
            <v>0.64210396039604045</v>
          </cell>
          <cell r="P28">
            <v>98.409943075158537</v>
          </cell>
          <cell r="S28">
            <v>12.83</v>
          </cell>
          <cell r="T28">
            <v>98</v>
          </cell>
          <cell r="U28">
            <v>1917</v>
          </cell>
          <cell r="V28">
            <v>0.68799999999999994</v>
          </cell>
          <cell r="X28">
            <v>0</v>
          </cell>
          <cell r="Y28" t="str">
            <v/>
          </cell>
          <cell r="AA28">
            <v>0</v>
          </cell>
          <cell r="AB28" t="str">
            <v/>
          </cell>
          <cell r="AC28">
            <v>0.58479999999999999</v>
          </cell>
          <cell r="AD28">
            <v>7.5029839999999997</v>
          </cell>
          <cell r="AE28">
            <v>23.948652961556085</v>
          </cell>
          <cell r="AF28">
            <v>23.948652961556085</v>
          </cell>
          <cell r="AG28">
            <v>25.231652961556087</v>
          </cell>
          <cell r="AH28">
            <v>123.64159603671462</v>
          </cell>
          <cell r="AI28">
            <v>4.04</v>
          </cell>
          <cell r="AJ28">
            <v>18.79</v>
          </cell>
          <cell r="AK28">
            <v>18</v>
          </cell>
          <cell r="AL28">
            <v>0.45</v>
          </cell>
          <cell r="AM28">
            <v>1.4E-2</v>
          </cell>
          <cell r="AN28">
            <v>0.11251437664031982</v>
          </cell>
          <cell r="AO28">
            <v>0.24521484374999999</v>
          </cell>
          <cell r="AP28">
            <v>0.25003194808959961</v>
          </cell>
          <cell r="AQ28">
            <v>3.9757790513113038</v>
          </cell>
          <cell r="AR28">
            <v>4.4897540672024876</v>
          </cell>
          <cell r="AS28">
            <v>7.6667329164274074</v>
          </cell>
          <cell r="AT28">
            <v>0.80564827037950104</v>
          </cell>
          <cell r="AU28">
            <v>0.91816264701982087</v>
          </cell>
          <cell r="AV28">
            <v>7.2278527823431746</v>
          </cell>
          <cell r="AW28">
            <v>1149.5403158632919</v>
          </cell>
          <cell r="AX28">
            <v>0.1075574247640555</v>
          </cell>
          <cell r="AY28">
            <v>150.4994376613574</v>
          </cell>
          <cell r="AZ28" t="str">
            <v>00°00'00''</v>
          </cell>
          <cell r="BA28">
            <v>1000</v>
          </cell>
          <cell r="BB28">
            <v>1E-3</v>
          </cell>
          <cell r="BC28">
            <v>0.151</v>
          </cell>
          <cell r="BD28">
            <v>5.8000000000000003E-2</v>
          </cell>
          <cell r="BE28">
            <v>0.21</v>
          </cell>
          <cell r="BF28">
            <v>0.20899999999999999</v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>
            <v>0.21</v>
          </cell>
          <cell r="BO28">
            <v>682.27300000000025</v>
          </cell>
          <cell r="BP28">
            <v>681.51300000000026</v>
          </cell>
          <cell r="BQ28">
            <v>682.7230000000003</v>
          </cell>
          <cell r="BR28">
            <v>681.96300000000031</v>
          </cell>
          <cell r="BS28">
            <v>684.62300000000005</v>
          </cell>
          <cell r="BT28">
            <v>683.44299999999998</v>
          </cell>
          <cell r="BU28" t="str">
            <v/>
          </cell>
          <cell r="BV28">
            <v>1.8999999999997499</v>
          </cell>
          <cell r="BW28">
            <v>1.4799999999996771</v>
          </cell>
          <cell r="BX28">
            <v>2.3499999999997501</v>
          </cell>
          <cell r="BY28">
            <v>450</v>
          </cell>
          <cell r="BZ28">
            <v>0.96250000000000002</v>
          </cell>
          <cell r="CA28">
            <v>0.5625</v>
          </cell>
          <cell r="CB28">
            <v>1.6899999999997135</v>
          </cell>
          <cell r="CC28">
            <v>1.4564712123942514</v>
          </cell>
          <cell r="CD28">
            <v>2833.4964716249356</v>
          </cell>
          <cell r="CE28">
            <v>8.5834483443120613E-2</v>
          </cell>
          <cell r="CF28">
            <v>708.13448840574506</v>
          </cell>
          <cell r="CG28">
            <v>3541.6309600306804</v>
          </cell>
          <cell r="CH28">
            <v>1.5</v>
          </cell>
          <cell r="CI28">
            <v>4487</v>
          </cell>
          <cell r="CJ28">
            <v>1.1839639937700068</v>
          </cell>
          <cell r="CK28">
            <v>1.5</v>
          </cell>
          <cell r="CL28">
            <v>2</v>
          </cell>
          <cell r="CM28">
            <v>2</v>
          </cell>
        </row>
        <row r="29">
          <cell r="A29">
            <v>18</v>
          </cell>
          <cell r="B29" t="str">
            <v>C17</v>
          </cell>
          <cell r="C29" t="str">
            <v>C18</v>
          </cell>
          <cell r="D29">
            <v>0.09</v>
          </cell>
          <cell r="F29">
            <v>0.44000000000000006</v>
          </cell>
          <cell r="G29">
            <v>5</v>
          </cell>
          <cell r="J29" t="str">
            <v/>
          </cell>
          <cell r="K29" t="str">
            <v/>
          </cell>
          <cell r="L29">
            <v>4.6541116427098697</v>
          </cell>
          <cell r="M29">
            <v>4.6541116427098697</v>
          </cell>
          <cell r="N29">
            <v>437.8905648792479</v>
          </cell>
          <cell r="O29">
            <v>0.6266236233907243</v>
          </cell>
          <cell r="P29">
            <v>120.73273186182799</v>
          </cell>
          <cell r="Q29">
            <v>0.09</v>
          </cell>
          <cell r="S29">
            <v>12.92</v>
          </cell>
          <cell r="T29">
            <v>98</v>
          </cell>
          <cell r="U29">
            <v>1952</v>
          </cell>
          <cell r="V29">
            <v>0.68799999999999994</v>
          </cell>
          <cell r="X29">
            <v>0</v>
          </cell>
          <cell r="Y29" t="str">
            <v/>
          </cell>
          <cell r="AA29">
            <v>0</v>
          </cell>
          <cell r="AB29" t="str">
            <v/>
          </cell>
          <cell r="AC29">
            <v>0.58479999999999999</v>
          </cell>
          <cell r="AD29">
            <v>7.5556159999999997</v>
          </cell>
          <cell r="AE29">
            <v>24.104294214297553</v>
          </cell>
          <cell r="AF29">
            <v>24.104294214297553</v>
          </cell>
          <cell r="AG29">
            <v>25.396294214297555</v>
          </cell>
          <cell r="AH29">
            <v>146.12902607612554</v>
          </cell>
          <cell r="AI29">
            <v>64.47</v>
          </cell>
          <cell r="AJ29">
            <v>0.38</v>
          </cell>
          <cell r="AK29">
            <v>18</v>
          </cell>
          <cell r="AL29">
            <v>0.45</v>
          </cell>
          <cell r="AM29">
            <v>1.4E-2</v>
          </cell>
          <cell r="AN29">
            <v>0.36901016235351564</v>
          </cell>
          <cell r="AO29">
            <v>0.26806640625</v>
          </cell>
          <cell r="AP29">
            <v>0.8200225830078125</v>
          </cell>
          <cell r="AQ29">
            <v>1.0469238242441505</v>
          </cell>
          <cell r="AR29">
            <v>0.52562657530616341</v>
          </cell>
          <cell r="AS29">
            <v>0.41680087223403262</v>
          </cell>
          <cell r="AT29">
            <v>5.5863888571355602E-2</v>
          </cell>
          <cell r="AU29">
            <v>0.42487405092487124</v>
          </cell>
          <cell r="AV29">
            <v>1.0278688540258512</v>
          </cell>
          <cell r="AW29">
            <v>163.47547780848203</v>
          </cell>
          <cell r="AX29">
            <v>0.89388957925127743</v>
          </cell>
          <cell r="AY29">
            <v>208.24170826422633</v>
          </cell>
          <cell r="AZ29" t="str">
            <v>57°44'32''</v>
          </cell>
          <cell r="BA29">
            <v>2.4182077430262381</v>
          </cell>
          <cell r="BB29">
            <v>1E-3</v>
          </cell>
          <cell r="BC29">
            <v>0.15</v>
          </cell>
          <cell r="BD29">
            <v>6.4000000000000001E-2</v>
          </cell>
          <cell r="BE29">
            <v>0.215</v>
          </cell>
          <cell r="BF29">
            <v>0.215</v>
          </cell>
          <cell r="BG29">
            <v>0.34315939100466136</v>
          </cell>
          <cell r="BH29">
            <v>2.6666666666666665</v>
          </cell>
          <cell r="BI29">
            <v>1.2</v>
          </cell>
          <cell r="BJ29">
            <v>4.2089160445659177E-2</v>
          </cell>
          <cell r="BK29">
            <v>0.31015556669565919</v>
          </cell>
          <cell r="BL29">
            <v>1.5244101460617611E-2</v>
          </cell>
          <cell r="BM29">
            <v>0.39047960178753216</v>
          </cell>
          <cell r="BN29">
            <v>0.28000000000000003</v>
          </cell>
          <cell r="BO29">
            <v>681.38300000000027</v>
          </cell>
          <cell r="BP29">
            <v>681.14300000000026</v>
          </cell>
          <cell r="BQ29">
            <v>681.83300000000031</v>
          </cell>
          <cell r="BR29">
            <v>681.5930000000003</v>
          </cell>
          <cell r="BS29">
            <v>683.44299999999998</v>
          </cell>
          <cell r="BT29">
            <v>684.57300000000009</v>
          </cell>
          <cell r="BU29" t="str">
            <v/>
          </cell>
          <cell r="BV29">
            <v>1.6099999999996726</v>
          </cell>
          <cell r="BW29">
            <v>2.9799999999997908</v>
          </cell>
          <cell r="BX29">
            <v>2.0599999999996728</v>
          </cell>
          <cell r="BY29">
            <v>450</v>
          </cell>
          <cell r="BZ29">
            <v>0.96250000000000002</v>
          </cell>
          <cell r="CA29">
            <v>0.5625</v>
          </cell>
          <cell r="CB29">
            <v>2.2949999999997317</v>
          </cell>
          <cell r="CC29">
            <v>1.8554138980513093</v>
          </cell>
          <cell r="CD29">
            <v>3609.6207661323515</v>
          </cell>
          <cell r="CE29">
            <v>4.8474597514741369E-2</v>
          </cell>
          <cell r="CF29">
            <v>399.9154294966163</v>
          </cell>
          <cell r="CG29">
            <v>4009.536195628968</v>
          </cell>
          <cell r="CH29">
            <v>1.5</v>
          </cell>
          <cell r="CI29">
            <v>4487</v>
          </cell>
          <cell r="CJ29">
            <v>1.3403842864817144</v>
          </cell>
          <cell r="CK29">
            <v>1.5</v>
          </cell>
          <cell r="CL29">
            <v>2</v>
          </cell>
          <cell r="CM29">
            <v>2</v>
          </cell>
        </row>
        <row r="30">
          <cell r="A30">
            <v>19</v>
          </cell>
          <cell r="B30" t="str">
            <v>C18</v>
          </cell>
          <cell r="C30" t="str">
            <v>C19</v>
          </cell>
          <cell r="D30">
            <v>0.04</v>
          </cell>
          <cell r="E30">
            <v>2.5499999999999998</v>
          </cell>
          <cell r="F30">
            <v>3.03</v>
          </cell>
          <cell r="G30">
            <v>5</v>
          </cell>
          <cell r="J30" t="str">
            <v/>
          </cell>
          <cell r="K30">
            <v>1.0409620105724</v>
          </cell>
          <cell r="L30">
            <v>5.6950736532822699</v>
          </cell>
          <cell r="M30">
            <v>5.6950736532822699</v>
          </cell>
          <cell r="N30">
            <v>418.73477282316048</v>
          </cell>
          <cell r="O30">
            <v>0.64050518134715029</v>
          </cell>
          <cell r="P30">
            <v>812.65142855847216</v>
          </cell>
          <cell r="Q30">
            <v>0.04</v>
          </cell>
          <cell r="R30">
            <v>2.5499999999999998</v>
          </cell>
          <cell r="S30">
            <v>15.51</v>
          </cell>
          <cell r="T30">
            <v>98</v>
          </cell>
          <cell r="U30">
            <v>2967</v>
          </cell>
          <cell r="V30">
            <v>0.68799999999999994</v>
          </cell>
          <cell r="X30">
            <v>0</v>
          </cell>
          <cell r="Y30" t="str">
            <v/>
          </cell>
          <cell r="AA30">
            <v>0</v>
          </cell>
          <cell r="AB30" t="str">
            <v/>
          </cell>
          <cell r="AC30">
            <v>0.58479999999999999</v>
          </cell>
          <cell r="AD30">
            <v>9.0702479999999994</v>
          </cell>
          <cell r="AE30">
            <v>28.551399527413498</v>
          </cell>
          <cell r="AF30">
            <v>28.551399527413498</v>
          </cell>
          <cell r="AG30">
            <v>30.102399527413496</v>
          </cell>
          <cell r="AH30">
            <v>842.75382808588563</v>
          </cell>
          <cell r="AI30">
            <v>19.3</v>
          </cell>
          <cell r="AJ30">
            <v>12.56</v>
          </cell>
          <cell r="AK30">
            <v>28</v>
          </cell>
          <cell r="AL30">
            <v>0.70000000000000007</v>
          </cell>
          <cell r="AM30">
            <v>1.2999999999999999E-2</v>
          </cell>
          <cell r="AN30">
            <v>0.27372342944145206</v>
          </cell>
          <cell r="AO30">
            <v>0.57541503906250013</v>
          </cell>
          <cell r="AP30">
            <v>0.39103347063064575</v>
          </cell>
          <cell r="AQ30">
            <v>6.0432101652517645</v>
          </cell>
          <cell r="AR30">
            <v>4.2668532950937799</v>
          </cell>
          <cell r="AS30">
            <v>11.682602929841305</v>
          </cell>
          <cell r="AT30">
            <v>1.8613857849848245</v>
          </cell>
          <cell r="AU30">
            <v>2.1351092144262767</v>
          </cell>
          <cell r="AV30">
            <v>8.5437610854409787</v>
          </cell>
          <cell r="AW30">
            <v>3288.0245898558483</v>
          </cell>
          <cell r="AX30">
            <v>0.25631007465270605</v>
          </cell>
          <cell r="AY30">
            <v>114.73554446443033</v>
          </cell>
          <cell r="AZ30" t="str">
            <v>93°30'22''</v>
          </cell>
          <cell r="BA30">
            <v>1.0077907318737453</v>
          </cell>
          <cell r="BB30">
            <v>1.71</v>
          </cell>
          <cell r="BC30">
            <v>0.18099999999999999</v>
          </cell>
          <cell r="BD30">
            <v>0.25600000000000001</v>
          </cell>
          <cell r="BE30">
            <v>2.1470000000000002</v>
          </cell>
          <cell r="BF30">
            <v>2.1470000000000002</v>
          </cell>
          <cell r="BG30">
            <v>0.65576210616210429</v>
          </cell>
          <cell r="BH30">
            <v>2.1428571428571428</v>
          </cell>
          <cell r="BI30">
            <v>1.2</v>
          </cell>
          <cell r="BJ30" t="str">
            <v/>
          </cell>
          <cell r="BK30" t="str">
            <v/>
          </cell>
          <cell r="BL30" t="str">
            <v/>
          </cell>
          <cell r="BM30">
            <v>1.2779304091405184</v>
          </cell>
          <cell r="BN30">
            <v>0.91</v>
          </cell>
          <cell r="BO30">
            <v>680.29300000000023</v>
          </cell>
          <cell r="BP30">
            <v>677.87300000000027</v>
          </cell>
          <cell r="BQ30">
            <v>680.99300000000028</v>
          </cell>
          <cell r="BR30">
            <v>678.57300000000032</v>
          </cell>
          <cell r="BS30">
            <v>684.57300000000009</v>
          </cell>
          <cell r="BT30">
            <v>679.55300000000011</v>
          </cell>
          <cell r="BU30" t="str">
            <v/>
          </cell>
          <cell r="BV30">
            <v>3.5799999999998136</v>
          </cell>
          <cell r="BW30">
            <v>0.97999999999979082</v>
          </cell>
          <cell r="BX30">
            <v>4.2799999999998137</v>
          </cell>
          <cell r="BY30">
            <v>700</v>
          </cell>
          <cell r="BZ30">
            <v>1.2749999999999999</v>
          </cell>
          <cell r="CA30">
            <v>0.875</v>
          </cell>
          <cell r="CB30">
            <v>2.2799999999998022</v>
          </cell>
          <cell r="CC30">
            <v>1.478405219135404</v>
          </cell>
          <cell r="CD30">
            <v>5046.9982171496813</v>
          </cell>
          <cell r="CE30">
            <v>7.5050793024618923E-2</v>
          </cell>
          <cell r="CF30">
            <v>619.16904245310616</v>
          </cell>
          <cell r="CG30">
            <v>5666.1672596027875</v>
          </cell>
          <cell r="CH30">
            <v>1.25</v>
          </cell>
          <cell r="CI30">
            <v>3416</v>
          </cell>
          <cell r="CJ30">
            <v>2.0733925862129636</v>
          </cell>
          <cell r="CK30">
            <v>2.2000000000000002</v>
          </cell>
          <cell r="CL30">
            <v>2</v>
          </cell>
          <cell r="CM30">
            <v>3</v>
          </cell>
        </row>
        <row r="31">
          <cell r="A31">
            <v>20</v>
          </cell>
          <cell r="B31" t="str">
            <v>C19</v>
          </cell>
          <cell r="C31" t="str">
            <v>C20</v>
          </cell>
          <cell r="D31">
            <v>0.06</v>
          </cell>
          <cell r="F31">
            <v>3.09</v>
          </cell>
          <cell r="G31">
            <v>5</v>
          </cell>
          <cell r="J31" t="str">
            <v/>
          </cell>
          <cell r="K31">
            <v>0.1114086862725861</v>
          </cell>
          <cell r="L31">
            <v>5.8064823395548562</v>
          </cell>
          <cell r="M31">
            <v>5.8064823395548562</v>
          </cell>
          <cell r="N31">
            <v>416.77659245846382</v>
          </cell>
          <cell r="O31">
            <v>0.63959865053513276</v>
          </cell>
          <cell r="P31">
            <v>823.70051548318918</v>
          </cell>
          <cell r="Q31">
            <v>0.06</v>
          </cell>
          <cell r="S31">
            <v>15.57</v>
          </cell>
          <cell r="T31">
            <v>98</v>
          </cell>
          <cell r="U31">
            <v>2991</v>
          </cell>
          <cell r="V31">
            <v>0.68799999999999994</v>
          </cell>
          <cell r="X31">
            <v>0</v>
          </cell>
          <cell r="Y31" t="str">
            <v/>
          </cell>
          <cell r="AA31">
            <v>0</v>
          </cell>
          <cell r="AB31" t="str">
            <v/>
          </cell>
          <cell r="AC31">
            <v>0.58479999999999999</v>
          </cell>
          <cell r="AD31">
            <v>9.1053359999999994</v>
          </cell>
          <cell r="AE31">
            <v>28.653739317893354</v>
          </cell>
          <cell r="AF31">
            <v>28.653739317893354</v>
          </cell>
          <cell r="AG31">
            <v>30.210739317893353</v>
          </cell>
          <cell r="AH31">
            <v>853.91125480108258</v>
          </cell>
          <cell r="AI31">
            <v>21.49</v>
          </cell>
          <cell r="AJ31">
            <v>19.920000000000002</v>
          </cell>
          <cell r="AK31">
            <v>28</v>
          </cell>
          <cell r="AL31">
            <v>0.70000000000000007</v>
          </cell>
          <cell r="AM31">
            <v>1.2999999999999999E-2</v>
          </cell>
          <cell r="AN31">
            <v>0.24419292211532592</v>
          </cell>
          <cell r="AO31">
            <v>0.57866210937500018</v>
          </cell>
          <cell r="AP31">
            <v>0.3488470315933227</v>
          </cell>
          <cell r="AQ31">
            <v>7.1455995945685054</v>
          </cell>
          <cell r="AR31">
            <v>5.3862416836514919</v>
          </cell>
          <cell r="AS31">
            <v>16.817122932812747</v>
          </cell>
          <cell r="AT31">
            <v>2.602425767884688</v>
          </cell>
          <cell r="AU31">
            <v>2.8466186900000139</v>
          </cell>
          <cell r="AV31">
            <v>10.75966977857024</v>
          </cell>
          <cell r="AW31">
            <v>4140.806192597528</v>
          </cell>
          <cell r="AX31">
            <v>0.20621859973248929</v>
          </cell>
          <cell r="AY31">
            <v>114.73715898942989</v>
          </cell>
          <cell r="AZ31" t="str">
            <v>00°00'00''</v>
          </cell>
          <cell r="BA31">
            <v>1000</v>
          </cell>
          <cell r="BB31">
            <v>0.71199999999999997</v>
          </cell>
          <cell r="BC31">
            <v>7.3999999999999996E-2</v>
          </cell>
          <cell r="BD31">
            <v>0.111</v>
          </cell>
          <cell r="BE31">
            <v>0.89699999999999991</v>
          </cell>
          <cell r="BF31">
            <v>0.89699999999999991</v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>
            <v>0.9</v>
          </cell>
          <cell r="BO31">
            <v>676.98300000000029</v>
          </cell>
          <cell r="BP31">
            <v>672.70300000000032</v>
          </cell>
          <cell r="BQ31">
            <v>677.68300000000033</v>
          </cell>
          <cell r="BR31">
            <v>673.40300000000036</v>
          </cell>
          <cell r="BS31">
            <v>679.55300000000011</v>
          </cell>
          <cell r="BT31">
            <v>674.35300000000007</v>
          </cell>
          <cell r="BU31" t="str">
            <v/>
          </cell>
          <cell r="BV31">
            <v>1.8699999999997772</v>
          </cell>
          <cell r="BW31">
            <v>0.94999999999970441</v>
          </cell>
          <cell r="BX31">
            <v>2.5699999999997774</v>
          </cell>
          <cell r="BY31">
            <v>700</v>
          </cell>
          <cell r="BZ31">
            <v>1.2749999999999999</v>
          </cell>
          <cell r="CA31">
            <v>0.875</v>
          </cell>
          <cell r="CB31">
            <v>1.4099999999997408</v>
          </cell>
          <cell r="CC31">
            <v>0.98163236546473365</v>
          </cell>
          <cell r="CD31">
            <v>3351.1088396280757</v>
          </cell>
          <cell r="CE31">
            <v>0.17724447485870864</v>
          </cell>
          <cell r="CF31">
            <v>1462.2669175843464</v>
          </cell>
          <cell r="CG31">
            <v>4813.3757572124223</v>
          </cell>
          <cell r="CH31">
            <v>1.25</v>
          </cell>
          <cell r="CI31">
            <v>3416</v>
          </cell>
          <cell r="CJ31">
            <v>1.7613348057715246</v>
          </cell>
          <cell r="CK31">
            <v>1.9</v>
          </cell>
          <cell r="CL31">
            <v>2</v>
          </cell>
          <cell r="CM31">
            <v>3</v>
          </cell>
        </row>
        <row r="32">
          <cell r="A32">
            <v>21</v>
          </cell>
          <cell r="B32" t="str">
            <v>C20</v>
          </cell>
          <cell r="C32" t="str">
            <v>A21</v>
          </cell>
          <cell r="F32">
            <v>3.09</v>
          </cell>
          <cell r="G32">
            <v>5</v>
          </cell>
          <cell r="J32" t="str">
            <v/>
          </cell>
          <cell r="K32">
            <v>3.8589780837585699E-2</v>
          </cell>
          <cell r="L32">
            <v>5.8450721203924418</v>
          </cell>
          <cell r="M32">
            <v>5.8450721203924418</v>
          </cell>
          <cell r="N32">
            <v>416.1022764375839</v>
          </cell>
          <cell r="O32">
            <v>0.63457776427703505</v>
          </cell>
          <cell r="P32">
            <v>815.91218958335151</v>
          </cell>
          <cell r="S32">
            <v>15.57</v>
          </cell>
          <cell r="T32">
            <v>98</v>
          </cell>
          <cell r="U32">
            <v>2991</v>
          </cell>
          <cell r="V32">
            <v>0.68799999999999994</v>
          </cell>
          <cell r="X32">
            <v>0</v>
          </cell>
          <cell r="Y32" t="str">
            <v/>
          </cell>
          <cell r="AA32">
            <v>0</v>
          </cell>
          <cell r="AB32" t="str">
            <v/>
          </cell>
          <cell r="AC32">
            <v>0.58479999999999999</v>
          </cell>
          <cell r="AD32">
            <v>9.1053359999999994</v>
          </cell>
          <cell r="AE32">
            <v>28.653739317893354</v>
          </cell>
          <cell r="AF32">
            <v>28.653739317893354</v>
          </cell>
          <cell r="AG32">
            <v>30.210739317893353</v>
          </cell>
          <cell r="AH32">
            <v>846.1229289012449</v>
          </cell>
          <cell r="AI32">
            <v>16.46</v>
          </cell>
          <cell r="AJ32">
            <v>5.71</v>
          </cell>
          <cell r="AK32">
            <v>24</v>
          </cell>
          <cell r="AL32">
            <v>0.60000000000000009</v>
          </cell>
          <cell r="AM32">
            <v>1.2999999999999999E-2</v>
          </cell>
          <cell r="AN32">
            <v>0.36759567260742199</v>
          </cell>
          <cell r="AO32">
            <v>0.56345214843750013</v>
          </cell>
          <cell r="AP32">
            <v>0.61265945434570324</v>
          </cell>
          <cell r="AQ32">
            <v>4.659697786559974</v>
          </cell>
          <cell r="AR32">
            <v>2.6670380059460763</v>
          </cell>
          <cell r="AS32">
            <v>6.6460351725848561</v>
          </cell>
          <cell r="AT32">
            <v>1.1066658237549398</v>
          </cell>
          <cell r="AU32">
            <v>1.4742614963623617</v>
          </cell>
          <cell r="AV32">
            <v>5.1980581877270664</v>
          </cell>
          <cell r="AW32">
            <v>1469.7163273946069</v>
          </cell>
          <cell r="AX32">
            <v>0.57570492559008479</v>
          </cell>
          <cell r="AY32">
            <v>99.698075365859424</v>
          </cell>
          <cell r="AZ32" t="str">
            <v>15°02'21''</v>
          </cell>
          <cell r="BA32">
            <v>9.4697332935740395</v>
          </cell>
          <cell r="BB32">
            <v>1E-3</v>
          </cell>
          <cell r="BC32">
            <v>0.29899999999999999</v>
          </cell>
          <cell r="BD32">
            <v>0.35499999999999998</v>
          </cell>
          <cell r="BE32">
            <v>0.65500000000000003</v>
          </cell>
          <cell r="BF32">
            <v>0.65399999999999991</v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>
            <v>0.1</v>
          </cell>
          <cell r="BO32">
            <v>671.11300000000028</v>
          </cell>
          <cell r="BP32">
            <v>670.17300000000023</v>
          </cell>
          <cell r="BQ32">
            <v>671.71300000000031</v>
          </cell>
          <cell r="BR32">
            <v>670.77300000000025</v>
          </cell>
          <cell r="BS32">
            <v>674.35300000000007</v>
          </cell>
          <cell r="BT32">
            <v>672.02300000000014</v>
          </cell>
          <cell r="BU32">
            <v>1.5900000000000318</v>
          </cell>
          <cell r="BV32">
            <v>2.639999999999759</v>
          </cell>
          <cell r="BW32">
            <v>1.2499999999998863</v>
          </cell>
          <cell r="BX32">
            <v>3.2399999999997591</v>
          </cell>
          <cell r="BY32">
            <v>600</v>
          </cell>
          <cell r="BZ32">
            <v>1.1499999999999999</v>
          </cell>
          <cell r="CA32">
            <v>0.75</v>
          </cell>
          <cell r="CB32">
            <v>1.9449999999998226</v>
          </cell>
          <cell r="CC32">
            <v>1.412298630530689</v>
          </cell>
          <cell r="CD32">
            <v>3922.3063716413558</v>
          </cell>
          <cell r="CE32">
            <v>8.7159735983932562E-2</v>
          </cell>
          <cell r="CF32">
            <v>719.06782186744363</v>
          </cell>
          <cell r="CG32">
            <v>4641.3741935087992</v>
          </cell>
          <cell r="CH32">
            <v>1.25</v>
          </cell>
          <cell r="CI32">
            <v>2928</v>
          </cell>
          <cell r="CJ32">
            <v>1.9814609774200818</v>
          </cell>
          <cell r="CK32">
            <v>2.2000000000000002</v>
          </cell>
          <cell r="CL32">
            <v>2</v>
          </cell>
          <cell r="CM32">
            <v>3</v>
          </cell>
        </row>
        <row r="33">
          <cell r="A33">
            <v>22</v>
          </cell>
          <cell r="B33" t="str">
            <v>A21</v>
          </cell>
          <cell r="C33" t="str">
            <v>C725</v>
          </cell>
          <cell r="E33">
            <v>-3</v>
          </cell>
          <cell r="F33">
            <v>8.9999999999999858E-2</v>
          </cell>
          <cell r="G33">
            <v>5</v>
          </cell>
          <cell r="J33" t="str">
            <v/>
          </cell>
          <cell r="K33">
            <v>0.48517237035901284</v>
          </cell>
          <cell r="L33">
            <v>6.330244490751455</v>
          </cell>
          <cell r="M33">
            <v>6.330244490751455</v>
          </cell>
          <cell r="N33">
            <v>407.79409737979614</v>
          </cell>
          <cell r="O33">
            <v>0.62647629310344866</v>
          </cell>
          <cell r="P33">
            <v>22.992600102836498</v>
          </cell>
          <cell r="S33">
            <v>15.57</v>
          </cell>
          <cell r="T33">
            <v>98</v>
          </cell>
          <cell r="U33">
            <v>2991</v>
          </cell>
          <cell r="V33">
            <v>0.68799999999999994</v>
          </cell>
          <cell r="X33">
            <v>0</v>
          </cell>
          <cell r="Y33" t="str">
            <v/>
          </cell>
          <cell r="AA33">
            <v>0</v>
          </cell>
          <cell r="AB33" t="str">
            <v/>
          </cell>
          <cell r="AC33">
            <v>0.58479999999999999</v>
          </cell>
          <cell r="AD33">
            <v>9.1053359999999994</v>
          </cell>
          <cell r="AE33">
            <v>28.653739317893354</v>
          </cell>
          <cell r="AF33">
            <v>28.653739317893354</v>
          </cell>
          <cell r="AG33">
            <v>30.210739317893353</v>
          </cell>
          <cell r="AH33">
            <v>53.203339420729847</v>
          </cell>
          <cell r="AI33">
            <v>18.559999999999999</v>
          </cell>
          <cell r="AJ33">
            <v>0.5</v>
          </cell>
          <cell r="AK33">
            <v>12</v>
          </cell>
          <cell r="AL33">
            <v>0.30000000000000004</v>
          </cell>
          <cell r="AM33">
            <v>1.4E-2</v>
          </cell>
          <cell r="AN33">
            <v>0.23405742645263677</v>
          </cell>
          <cell r="AO33">
            <v>0.17929687500000002</v>
          </cell>
          <cell r="AP33">
            <v>0.78019142150878917</v>
          </cell>
          <cell r="AQ33">
            <v>0.89916319209920159</v>
          </cell>
          <cell r="AR33">
            <v>0.58778155347259819</v>
          </cell>
          <cell r="AS33">
            <v>0.35221054419674536</v>
          </cell>
          <cell r="AT33">
            <v>4.1207667993171541E-2</v>
          </cell>
          <cell r="AU33">
            <v>0.27526509444580832</v>
          </cell>
          <cell r="AV33">
            <v>0.89978083297385381</v>
          </cell>
          <cell r="AW33">
            <v>63.601759231010206</v>
          </cell>
          <cell r="AX33">
            <v>0.83650735551965016</v>
          </cell>
          <cell r="AY33">
            <v>119.92178337811953</v>
          </cell>
          <cell r="AZ33" t="str">
            <v>20°13'25''</v>
          </cell>
          <cell r="BA33">
            <v>11.214496684338839</v>
          </cell>
          <cell r="BB33">
            <v>1E-3</v>
          </cell>
          <cell r="BC33">
            <v>0.21299999999999999</v>
          </cell>
          <cell r="BD33">
            <v>0.02</v>
          </cell>
          <cell r="BE33">
            <v>0.23399999999999999</v>
          </cell>
          <cell r="BF33">
            <v>0.23399999999999999</v>
          </cell>
          <cell r="BG33">
            <v>0.34429160941380316</v>
          </cell>
          <cell r="BH33">
            <v>3.9999999999999991</v>
          </cell>
          <cell r="BI33">
            <v>1.2</v>
          </cell>
          <cell r="BJ33">
            <v>3.2357977204485085E-2</v>
          </cell>
          <cell r="BK33">
            <v>0.2116548522044851</v>
          </cell>
          <cell r="BL33">
            <v>1.0252508574409323E-2</v>
          </cell>
          <cell r="BM33">
            <v>0.26628883293467331</v>
          </cell>
          <cell r="BN33">
            <v>-0.1</v>
          </cell>
          <cell r="BO33">
            <v>670.14300000000026</v>
          </cell>
          <cell r="BP33">
            <v>670.05300000000022</v>
          </cell>
          <cell r="BQ33">
            <v>670.44300000000021</v>
          </cell>
          <cell r="BR33">
            <v>670.35300000000018</v>
          </cell>
          <cell r="BS33">
            <v>672.02300000000014</v>
          </cell>
          <cell r="BT33">
            <v>672.40300000000002</v>
          </cell>
          <cell r="BU33" t="str">
            <v/>
          </cell>
          <cell r="BV33">
            <v>1.5799999999999272</v>
          </cell>
          <cell r="BW33">
            <v>2.0499999999998408</v>
          </cell>
          <cell r="BX33">
            <v>1.8799999999999273</v>
          </cell>
          <cell r="BY33">
            <v>300</v>
          </cell>
          <cell r="BZ33">
            <v>0.77500000000000002</v>
          </cell>
          <cell r="CA33">
            <v>0.375</v>
          </cell>
          <cell r="CB33">
            <v>1.814999999999884</v>
          </cell>
          <cell r="CC33">
            <v>1.8301559529052325</v>
          </cell>
          <cell r="CD33">
            <v>2308.3985803487813</v>
          </cell>
          <cell r="CE33">
            <v>5.0728678463819565E-2</v>
          </cell>
          <cell r="CF33">
            <v>418.51159732651143</v>
          </cell>
          <cell r="CG33">
            <v>2726.9101776752927</v>
          </cell>
          <cell r="CH33">
            <v>1.5</v>
          </cell>
          <cell r="CI33">
            <v>3365</v>
          </cell>
          <cell r="CJ33">
            <v>1.215561743391661</v>
          </cell>
          <cell r="CK33">
            <v>1.5</v>
          </cell>
          <cell r="CL33">
            <v>2</v>
          </cell>
          <cell r="CM33">
            <v>2</v>
          </cell>
        </row>
        <row r="34">
          <cell r="A34">
            <v>23</v>
          </cell>
          <cell r="F34" t="str">
            <v/>
          </cell>
          <cell r="G34" t="str">
            <v/>
          </cell>
          <cell r="J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S34" t="str">
            <v/>
          </cell>
          <cell r="T34">
            <v>98</v>
          </cell>
          <cell r="U34" t="str">
            <v/>
          </cell>
          <cell r="V34">
            <v>0.68799999999999994</v>
          </cell>
          <cell r="X34">
            <v>0</v>
          </cell>
          <cell r="Y34" t="str">
            <v/>
          </cell>
          <cell r="AA34">
            <v>0</v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>
            <v>670.05300000000022</v>
          </cell>
          <cell r="BP34" t="str">
            <v/>
          </cell>
          <cell r="BQ34">
            <v>670.05300000000022</v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>
            <v>0</v>
          </cell>
          <cell r="BZ34">
            <v>0.4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 t="e">
            <v>#VALUE!</v>
          </cell>
          <cell r="CF34" t="e">
            <v>#VALUE!</v>
          </cell>
          <cell r="CG34" t="e">
            <v>#VALUE!</v>
          </cell>
          <cell r="CH34">
            <v>1.5</v>
          </cell>
          <cell r="CI34" t="e">
            <v>#VALUE!</v>
          </cell>
          <cell r="CJ34" t="e">
            <v>#VALUE!</v>
          </cell>
          <cell r="CK34" t="e">
            <v>#VALUE!</v>
          </cell>
          <cell r="CL34">
            <v>2</v>
          </cell>
          <cell r="CM34">
            <v>2</v>
          </cell>
        </row>
        <row r="35">
          <cell r="A35">
            <v>24</v>
          </cell>
          <cell r="C35" t="str">
            <v/>
          </cell>
          <cell r="F35" t="str">
            <v/>
          </cell>
          <cell r="G35" t="str">
            <v/>
          </cell>
          <cell r="J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S35" t="str">
            <v/>
          </cell>
          <cell r="T35">
            <v>98</v>
          </cell>
          <cell r="U35" t="str">
            <v/>
          </cell>
          <cell r="V35">
            <v>0.68799999999999994</v>
          </cell>
          <cell r="X35">
            <v>0</v>
          </cell>
          <cell r="Y35" t="str">
            <v/>
          </cell>
          <cell r="AA35">
            <v>0</v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>
            <v>0</v>
          </cell>
          <cell r="BP35" t="str">
            <v/>
          </cell>
          <cell r="BQ35">
            <v>0</v>
          </cell>
          <cell r="BR35" t="str">
            <v/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>
            <v>0</v>
          </cell>
          <cell r="BZ35">
            <v>0.4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 t="e">
            <v>#VALUE!</v>
          </cell>
          <cell r="CF35" t="e">
            <v>#VALUE!</v>
          </cell>
          <cell r="CG35" t="e">
            <v>#VALUE!</v>
          </cell>
          <cell r="CH35">
            <v>1.5</v>
          </cell>
          <cell r="CI35" t="e">
            <v>#VALUE!</v>
          </cell>
          <cell r="CJ35" t="e">
            <v>#VALUE!</v>
          </cell>
          <cell r="CK35" t="e">
            <v>#VALUE!</v>
          </cell>
          <cell r="CL35">
            <v>2</v>
          </cell>
          <cell r="CM35">
            <v>2</v>
          </cell>
        </row>
        <row r="36">
          <cell r="A36">
            <v>25</v>
          </cell>
          <cell r="B36" t="str">
            <v>C65</v>
          </cell>
          <cell r="C36" t="str">
            <v>C02</v>
          </cell>
          <cell r="D36">
            <v>1.06</v>
          </cell>
          <cell r="F36">
            <v>1.06</v>
          </cell>
          <cell r="G36">
            <v>5</v>
          </cell>
          <cell r="H36">
            <v>36.799999999999997</v>
          </cell>
          <cell r="I36">
            <v>16</v>
          </cell>
          <cell r="J36">
            <v>43.478260869565219</v>
          </cell>
          <cell r="K36">
            <v>4.8647885230008001E-2</v>
          </cell>
          <cell r="L36">
            <v>1.9674559208888331</v>
          </cell>
          <cell r="M36">
            <v>3</v>
          </cell>
          <cell r="N36">
            <v>471.90281881227315</v>
          </cell>
          <cell r="O36">
            <v>0.63052939412117581</v>
          </cell>
          <cell r="P36">
            <v>315.40151433556429</v>
          </cell>
          <cell r="Q36">
            <v>1.06</v>
          </cell>
          <cell r="S36">
            <v>1.06</v>
          </cell>
          <cell r="T36">
            <v>98</v>
          </cell>
          <cell r="U36">
            <v>416</v>
          </cell>
          <cell r="V36">
            <v>0.68799999999999994</v>
          </cell>
          <cell r="X36" t="str">
            <v/>
          </cell>
          <cell r="Y36" t="str">
            <v/>
          </cell>
          <cell r="AA36" t="str">
            <v/>
          </cell>
          <cell r="AB36" t="str">
            <v/>
          </cell>
          <cell r="AC36">
            <v>0.58479999999999999</v>
          </cell>
          <cell r="AD36">
            <v>0.61988799999999999</v>
          </cell>
          <cell r="AE36">
            <v>2.3754089779960461</v>
          </cell>
          <cell r="AF36">
            <v>2.3754089779960461</v>
          </cell>
          <cell r="AG36">
            <v>2.481408977996046</v>
          </cell>
          <cell r="AH36">
            <v>317.88292331356035</v>
          </cell>
          <cell r="AI36">
            <v>16.670000000000002</v>
          </cell>
          <cell r="AJ36">
            <v>6.88</v>
          </cell>
          <cell r="AK36">
            <v>14</v>
          </cell>
          <cell r="AL36">
            <v>0.35000000000000003</v>
          </cell>
          <cell r="AM36">
            <v>1.4E-2</v>
          </cell>
          <cell r="AN36">
            <v>0.28684284687042244</v>
          </cell>
          <cell r="AO36">
            <v>0.34468078613281261</v>
          </cell>
          <cell r="AP36">
            <v>0.81955099105834972</v>
          </cell>
          <cell r="AQ36">
            <v>3.7667191182941138</v>
          </cell>
          <cell r="AR36">
            <v>2.1460192077338629</v>
          </cell>
          <cell r="AS36">
            <v>5.8668386919375335</v>
          </cell>
          <cell r="AT36">
            <v>0.72314846667290444</v>
          </cell>
          <cell r="AU36">
            <v>1.0099913135433269</v>
          </cell>
          <cell r="AV36">
            <v>3.6989388155534599</v>
          </cell>
          <cell r="AW36">
            <v>355.87961965126453</v>
          </cell>
          <cell r="AX36">
            <v>0.89323160349857034</v>
          </cell>
          <cell r="AY36">
            <v>114.16598646464206</v>
          </cell>
          <cell r="AZ36" t="b">
            <v>0</v>
          </cell>
          <cell r="BA36" t="str">
            <v/>
          </cell>
          <cell r="BB36">
            <v>1E-3</v>
          </cell>
          <cell r="BC36">
            <v>0</v>
          </cell>
          <cell r="BD36">
            <v>0</v>
          </cell>
          <cell r="BE36">
            <v>1E-3</v>
          </cell>
          <cell r="BF36" t="str">
            <v/>
          </cell>
          <cell r="BG36">
            <v>1.3992256904642315</v>
          </cell>
          <cell r="BH36">
            <v>3.4285714285714279</v>
          </cell>
          <cell r="BI36">
            <v>1.2</v>
          </cell>
          <cell r="BJ36" t="str">
            <v/>
          </cell>
          <cell r="BK36" t="str">
            <v/>
          </cell>
          <cell r="BL36" t="str">
            <v/>
          </cell>
          <cell r="BM36">
            <v>1.8645732578563656</v>
          </cell>
          <cell r="BN36">
            <v>0</v>
          </cell>
          <cell r="BO36">
            <v>732.16300000000012</v>
          </cell>
          <cell r="BP36">
            <v>731.01300000000015</v>
          </cell>
          <cell r="BQ36">
            <v>732.51300000000015</v>
          </cell>
          <cell r="BR36">
            <v>731.36300000000017</v>
          </cell>
          <cell r="BS36">
            <v>733.76300000000015</v>
          </cell>
          <cell r="BT36">
            <v>732.75300000000016</v>
          </cell>
          <cell r="BU36" t="b">
            <v>0</v>
          </cell>
          <cell r="BV36">
            <v>1.25</v>
          </cell>
          <cell r="BW36">
            <v>1.3899999999999864</v>
          </cell>
          <cell r="BX36">
            <v>1.6</v>
          </cell>
          <cell r="BY36">
            <v>350</v>
          </cell>
          <cell r="BZ36">
            <v>0.83750000000000002</v>
          </cell>
          <cell r="CA36">
            <v>0.4375</v>
          </cell>
          <cell r="CB36">
            <v>1.3199999999999932</v>
          </cell>
          <cell r="CC36">
            <v>1.3318877741955721</v>
          </cell>
          <cell r="CD36">
            <v>1961.8082591506625</v>
          </cell>
          <cell r="CE36">
            <v>0.10512844739980842</v>
          </cell>
          <cell r="CF36">
            <v>867.3096910484195</v>
          </cell>
          <cell r="CG36">
            <v>2829.1179501990819</v>
          </cell>
          <cell r="CH36">
            <v>1.5</v>
          </cell>
          <cell r="CI36">
            <v>3671</v>
          </cell>
          <cell r="CJ36">
            <v>1.1560002520562853</v>
          </cell>
          <cell r="CK36">
            <v>1.5</v>
          </cell>
          <cell r="CL36">
            <v>2</v>
          </cell>
          <cell r="CM36">
            <v>2</v>
          </cell>
        </row>
        <row r="37">
          <cell r="A37">
            <v>26</v>
          </cell>
          <cell r="F37" t="str">
            <v/>
          </cell>
          <cell r="G37" t="str">
            <v/>
          </cell>
          <cell r="J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S37" t="str">
            <v/>
          </cell>
          <cell r="X37">
            <v>0</v>
          </cell>
          <cell r="Y37" t="str">
            <v/>
          </cell>
          <cell r="AA37">
            <v>0</v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>
            <v>731.01300000000015</v>
          </cell>
          <cell r="BP37" t="str">
            <v/>
          </cell>
          <cell r="BQ37">
            <v>731.01300000000015</v>
          </cell>
          <cell r="BR37" t="str">
            <v/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>
            <v>0</v>
          </cell>
          <cell r="BZ37">
            <v>0.4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 t="e">
            <v>#VALUE!</v>
          </cell>
          <cell r="CF37" t="e">
            <v>#VALUE!</v>
          </cell>
          <cell r="CG37" t="e">
            <v>#VALUE!</v>
          </cell>
          <cell r="CH37">
            <v>1.25</v>
          </cell>
          <cell r="CI37">
            <v>0</v>
          </cell>
          <cell r="CJ37" t="e">
            <v>#VALUE!</v>
          </cell>
          <cell r="CK37" t="e">
            <v>#VALUE!</v>
          </cell>
          <cell r="CL37">
            <v>3</v>
          </cell>
          <cell r="CM37">
            <v>3</v>
          </cell>
        </row>
        <row r="38">
          <cell r="A38">
            <v>27</v>
          </cell>
          <cell r="C38" t="str">
            <v/>
          </cell>
          <cell r="F38" t="str">
            <v/>
          </cell>
          <cell r="G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S38" t="str">
            <v/>
          </cell>
          <cell r="U38" t="str">
            <v/>
          </cell>
          <cell r="X38">
            <v>0</v>
          </cell>
          <cell r="Y38" t="str">
            <v/>
          </cell>
          <cell r="AA38">
            <v>0</v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>
            <v>0</v>
          </cell>
          <cell r="BP38" t="str">
            <v/>
          </cell>
          <cell r="BQ38">
            <v>0</v>
          </cell>
          <cell r="BR38" t="str">
            <v/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>
            <v>0</v>
          </cell>
          <cell r="BZ38">
            <v>0.4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 t="e">
            <v>#VALUE!</v>
          </cell>
          <cell r="CF38" t="e">
            <v>#VALUE!</v>
          </cell>
          <cell r="CG38" t="e">
            <v>#VALUE!</v>
          </cell>
          <cell r="CH38">
            <v>1.5</v>
          </cell>
          <cell r="CI38" t="e">
            <v>#VALUE!</v>
          </cell>
          <cell r="CJ38" t="e">
            <v>#VALUE!</v>
          </cell>
          <cell r="CK38" t="e">
            <v>#VALUE!</v>
          </cell>
          <cell r="CL38">
            <v>2</v>
          </cell>
          <cell r="CM38">
            <v>2</v>
          </cell>
        </row>
        <row r="39">
          <cell r="A39">
            <v>28</v>
          </cell>
          <cell r="B39" t="str">
            <v>C05</v>
          </cell>
          <cell r="C39" t="str">
            <v>C66</v>
          </cell>
          <cell r="D39">
            <v>0.08</v>
          </cell>
          <cell r="E39">
            <v>1.48</v>
          </cell>
          <cell r="F39">
            <v>1.56</v>
          </cell>
          <cell r="G39">
            <v>5</v>
          </cell>
          <cell r="J39" t="str">
            <v/>
          </cell>
          <cell r="K39" t="str">
            <v/>
          </cell>
          <cell r="L39">
            <v>3.72</v>
          </cell>
          <cell r="M39">
            <v>3.72</v>
          </cell>
          <cell r="N39">
            <v>456.51514969634218</v>
          </cell>
          <cell r="O39">
            <v>0.63097305389221547</v>
          </cell>
          <cell r="P39">
            <v>449.35606271706217</v>
          </cell>
          <cell r="Q39">
            <v>0.08</v>
          </cell>
          <cell r="R39">
            <v>1.46</v>
          </cell>
          <cell r="S39">
            <v>1.54</v>
          </cell>
          <cell r="U39">
            <v>0</v>
          </cell>
          <cell r="V39">
            <v>0.68799999999999994</v>
          </cell>
          <cell r="X39" t="str">
            <v/>
          </cell>
          <cell r="Y39" t="str">
            <v/>
          </cell>
          <cell r="AA39" t="str">
            <v/>
          </cell>
          <cell r="AB39" t="str">
            <v/>
          </cell>
          <cell r="AC39">
            <v>0.58479999999999999</v>
          </cell>
          <cell r="AD39">
            <v>0.90059199999999995</v>
          </cell>
          <cell r="AE39">
            <v>3.357862437011466</v>
          </cell>
          <cell r="AF39">
            <v>3.357862437011466</v>
          </cell>
          <cell r="AG39">
            <v>3.5118624370114659</v>
          </cell>
          <cell r="AH39">
            <v>452.86792515407365</v>
          </cell>
          <cell r="AI39">
            <v>41.75</v>
          </cell>
          <cell r="AJ39">
            <v>4.8600000000000003</v>
          </cell>
          <cell r="AK39">
            <v>18</v>
          </cell>
          <cell r="AL39">
            <v>0.45</v>
          </cell>
          <cell r="AM39">
            <v>1.4E-2</v>
          </cell>
          <cell r="AN39">
            <v>0.33266472816467291</v>
          </cell>
          <cell r="AO39">
            <v>0.430389404296875</v>
          </cell>
          <cell r="AP39">
            <v>0.73925495147705089</v>
          </cell>
          <cell r="AQ39">
            <v>3.5926959790713959</v>
          </cell>
          <cell r="AR39">
            <v>2.0291277788693174</v>
          </cell>
          <cell r="AS39">
            <v>4.9274661047989676</v>
          </cell>
          <cell r="AT39">
            <v>0.65787280316186414</v>
          </cell>
          <cell r="AU39">
            <v>0.99053753132653699</v>
          </cell>
          <cell r="AV39">
            <v>3.6759030011368368</v>
          </cell>
          <cell r="AW39">
            <v>584.62711184880811</v>
          </cell>
          <cell r="AX39">
            <v>0.77462696473644033</v>
          </cell>
          <cell r="AY39">
            <v>168.3950695955327</v>
          </cell>
          <cell r="AZ39" t="b">
            <v>0</v>
          </cell>
          <cell r="BA39" t="str">
            <v/>
          </cell>
          <cell r="BB39">
            <v>1E-3</v>
          </cell>
          <cell r="BC39">
            <v>0</v>
          </cell>
          <cell r="BD39">
            <v>0</v>
          </cell>
          <cell r="BE39">
            <v>1E-3</v>
          </cell>
          <cell r="BF39" t="str">
            <v/>
          </cell>
          <cell r="BG39">
            <v>1.0634840016004636</v>
          </cell>
          <cell r="BH39">
            <v>2.6666666666666665</v>
          </cell>
          <cell r="BI39">
            <v>1.2</v>
          </cell>
          <cell r="BJ39" t="str">
            <v/>
          </cell>
          <cell r="BK39" t="str">
            <v/>
          </cell>
          <cell r="BL39" t="str">
            <v/>
          </cell>
          <cell r="BM39">
            <v>1.5445115658202628</v>
          </cell>
          <cell r="BN39">
            <v>0</v>
          </cell>
          <cell r="BO39">
            <v>711.08299999999986</v>
          </cell>
          <cell r="BP39">
            <v>709.05299999999988</v>
          </cell>
          <cell r="BQ39">
            <v>711.5329999999999</v>
          </cell>
          <cell r="BR39">
            <v>709.50299999999993</v>
          </cell>
          <cell r="BS39">
            <v>713.70299999999997</v>
          </cell>
          <cell r="BT39">
            <v>710.80300000000011</v>
          </cell>
          <cell r="BU39" t="b">
            <v>0</v>
          </cell>
          <cell r="BV39">
            <v>2.1700000000000728</v>
          </cell>
          <cell r="BW39">
            <v>1.3000000000001819</v>
          </cell>
          <cell r="BX39">
            <v>2.6200000000000729</v>
          </cell>
          <cell r="BY39">
            <v>450</v>
          </cell>
          <cell r="BZ39">
            <v>0.96250000000000002</v>
          </cell>
          <cell r="CA39">
            <v>0.5625</v>
          </cell>
          <cell r="CB39">
            <v>1.7350000000001273</v>
          </cell>
          <cell r="CC39">
            <v>1.4880807702715295</v>
          </cell>
          <cell r="CD39">
            <v>2894.9913847771545</v>
          </cell>
          <cell r="CE39">
            <v>8.1803329920048573E-2</v>
          </cell>
          <cell r="CF39">
            <v>674.87747184040074</v>
          </cell>
          <cell r="CG39">
            <v>3569.8688566175551</v>
          </cell>
          <cell r="CH39">
            <v>1.5</v>
          </cell>
          <cell r="CI39">
            <v>3262</v>
          </cell>
          <cell r="CJ39">
            <v>1.6415705962373797</v>
          </cell>
          <cell r="CK39">
            <v>1.9</v>
          </cell>
          <cell r="CL39">
            <v>1</v>
          </cell>
          <cell r="CM39">
            <v>2</v>
          </cell>
        </row>
        <row r="40">
          <cell r="A40">
            <v>29</v>
          </cell>
          <cell r="B40" t="str">
            <v>C66</v>
          </cell>
          <cell r="C40" t="str">
            <v>A06</v>
          </cell>
          <cell r="D40">
            <v>0.04</v>
          </cell>
          <cell r="F40">
            <v>1.6</v>
          </cell>
          <cell r="G40">
            <v>5</v>
          </cell>
          <cell r="J40" t="str">
            <v/>
          </cell>
          <cell r="K40" t="str">
            <v/>
          </cell>
          <cell r="L40">
            <v>3.72</v>
          </cell>
          <cell r="M40">
            <v>3.72</v>
          </cell>
          <cell r="N40">
            <v>456.51514969634218</v>
          </cell>
          <cell r="O40">
            <v>0.63069047619047658</v>
          </cell>
          <cell r="P40">
            <v>460.67161144024442</v>
          </cell>
          <cell r="Q40">
            <v>0.4</v>
          </cell>
          <cell r="R40">
            <v>1.65</v>
          </cell>
          <cell r="S40">
            <v>3.59</v>
          </cell>
          <cell r="U40">
            <v>0</v>
          </cell>
          <cell r="V40">
            <v>0.68799999999999994</v>
          </cell>
          <cell r="X40">
            <v>0</v>
          </cell>
          <cell r="Y40" t="str">
            <v/>
          </cell>
          <cell r="AA40">
            <v>0</v>
          </cell>
          <cell r="AB40" t="str">
            <v/>
          </cell>
          <cell r="AC40">
            <v>0.58479999999999999</v>
          </cell>
          <cell r="AD40">
            <v>2.0994319999999997</v>
          </cell>
          <cell r="AE40">
            <v>7.356876637912686</v>
          </cell>
          <cell r="AF40">
            <v>7.356876637912686</v>
          </cell>
          <cell r="AG40">
            <v>7.715876637912686</v>
          </cell>
          <cell r="AH40">
            <v>468.38748807815711</v>
          </cell>
          <cell r="AI40">
            <v>10.5</v>
          </cell>
          <cell r="AJ40">
            <v>3.9</v>
          </cell>
          <cell r="AK40">
            <v>18</v>
          </cell>
          <cell r="AL40">
            <v>0.45</v>
          </cell>
          <cell r="AM40">
            <v>1.4E-2</v>
          </cell>
          <cell r="AN40">
            <v>0.36916197538375856</v>
          </cell>
          <cell r="AO40">
            <v>0.43264160156249998</v>
          </cell>
          <cell r="AP40">
            <v>0.82035994529724121</v>
          </cell>
          <cell r="AQ40">
            <v>3.3544458814498141</v>
          </cell>
          <cell r="AR40">
            <v>1.6832257133070738</v>
          </cell>
          <cell r="AS40">
            <v>4.2789947210838051</v>
          </cell>
          <cell r="AT40">
            <v>0.57351208825563815</v>
          </cell>
          <cell r="AU40">
            <v>0.94267406363939665</v>
          </cell>
          <cell r="AV40">
            <v>3.2928974947677059</v>
          </cell>
          <cell r="AW40">
            <v>523.71271804093942</v>
          </cell>
          <cell r="AX40">
            <v>0.89435958292222062</v>
          </cell>
          <cell r="AY40">
            <v>193.63390509092622</v>
          </cell>
          <cell r="AZ40" t="str">
            <v>25°14'20''</v>
          </cell>
          <cell r="BA40">
            <v>5.9555090167450695</v>
          </cell>
          <cell r="BB40">
            <v>1E-3</v>
          </cell>
          <cell r="BC40">
            <v>1.7000000000000001E-2</v>
          </cell>
          <cell r="BD40">
            <v>0.246</v>
          </cell>
          <cell r="BE40">
            <v>0.26400000000000001</v>
          </cell>
          <cell r="BF40">
            <v>0.26300000000000001</v>
          </cell>
          <cell r="BG40">
            <v>1.0999290796571159</v>
          </cell>
          <cell r="BH40">
            <v>2.6666666666666665</v>
          </cell>
          <cell r="BI40">
            <v>1.2</v>
          </cell>
          <cell r="BJ40" t="str">
            <v/>
          </cell>
          <cell r="BK40" t="str">
            <v/>
          </cell>
          <cell r="BL40" t="str">
            <v/>
          </cell>
          <cell r="BM40">
            <v>1.6258330812559965</v>
          </cell>
          <cell r="BN40">
            <v>1.29</v>
          </cell>
          <cell r="BO40">
            <v>708.01299999999992</v>
          </cell>
          <cell r="BP40">
            <v>707.60299999999995</v>
          </cell>
          <cell r="BQ40">
            <v>708.46299999999997</v>
          </cell>
          <cell r="BR40">
            <v>708.053</v>
          </cell>
          <cell r="BS40">
            <v>710.80300000000011</v>
          </cell>
          <cell r="BT40">
            <v>710.13300000000004</v>
          </cell>
          <cell r="BU40">
            <v>1.0399999999999636</v>
          </cell>
          <cell r="BV40">
            <v>2.3400000000001455</v>
          </cell>
          <cell r="BW40">
            <v>2.0800000000000409</v>
          </cell>
          <cell r="BX40">
            <v>2.7900000000001457</v>
          </cell>
          <cell r="BY40">
            <v>450</v>
          </cell>
          <cell r="BZ40">
            <v>0.96250000000000002</v>
          </cell>
          <cell r="CA40">
            <v>0.5625</v>
          </cell>
          <cell r="CB40">
            <v>2.2100000000000932</v>
          </cell>
          <cell r="CC40">
            <v>1.8026392431693148</v>
          </cell>
          <cell r="CD40">
            <v>3506.9501488713786</v>
          </cell>
          <cell r="CE40">
            <v>5.2074181051889878E-2</v>
          </cell>
          <cell r="CF40">
            <v>429.61199367809149</v>
          </cell>
          <cell r="CG40">
            <v>3936.5621425494701</v>
          </cell>
          <cell r="CH40">
            <v>1.5</v>
          </cell>
          <cell r="CI40">
            <v>3262</v>
          </cell>
          <cell r="CJ40">
            <v>1.8101910526744958</v>
          </cell>
          <cell r="CK40">
            <v>1.9</v>
          </cell>
          <cell r="CL40">
            <v>1</v>
          </cell>
          <cell r="CM40">
            <v>2</v>
          </cell>
        </row>
        <row r="41">
          <cell r="A41">
            <v>30</v>
          </cell>
          <cell r="C41" t="str">
            <v/>
          </cell>
          <cell r="F41" t="str">
            <v/>
          </cell>
          <cell r="G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S41" t="str">
            <v/>
          </cell>
          <cell r="U41" t="str">
            <v/>
          </cell>
          <cell r="X41">
            <v>0</v>
          </cell>
          <cell r="Y41" t="str">
            <v/>
          </cell>
          <cell r="AA41">
            <v>0</v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>
            <v>707.60299999999995</v>
          </cell>
          <cell r="BP41" t="str">
            <v/>
          </cell>
          <cell r="BQ41">
            <v>707.60299999999995</v>
          </cell>
          <cell r="BR41" t="str">
            <v/>
          </cell>
          <cell r="BS41" t="str">
            <v/>
          </cell>
          <cell r="BT41" t="str">
            <v/>
          </cell>
          <cell r="BU41" t="str">
            <v/>
          </cell>
          <cell r="BV41" t="str">
            <v/>
          </cell>
          <cell r="BW41" t="str">
            <v/>
          </cell>
          <cell r="BX41" t="str">
            <v/>
          </cell>
          <cell r="BY41">
            <v>0</v>
          </cell>
          <cell r="BZ41">
            <v>0.4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 t="e">
            <v>#VALUE!</v>
          </cell>
          <cell r="CF41" t="e">
            <v>#VALUE!</v>
          </cell>
          <cell r="CG41" t="e">
            <v>#VALUE!</v>
          </cell>
          <cell r="CH41">
            <v>1.5</v>
          </cell>
          <cell r="CI41" t="e">
            <v>#VALUE!</v>
          </cell>
          <cell r="CJ41" t="e">
            <v>#VALUE!</v>
          </cell>
          <cell r="CK41" t="e">
            <v>#VALUE!</v>
          </cell>
          <cell r="CL41">
            <v>2</v>
          </cell>
          <cell r="CM41">
            <v>2</v>
          </cell>
        </row>
        <row r="42">
          <cell r="A42">
            <v>31</v>
          </cell>
          <cell r="B42" t="str">
            <v>C17</v>
          </cell>
          <cell r="C42" t="str">
            <v>C63</v>
          </cell>
          <cell r="D42">
            <v>0.09</v>
          </cell>
          <cell r="F42">
            <v>0.44</v>
          </cell>
          <cell r="G42">
            <v>5</v>
          </cell>
          <cell r="J42" t="str">
            <v/>
          </cell>
          <cell r="K42" t="str">
            <v/>
          </cell>
          <cell r="L42">
            <v>4.6541116427098697</v>
          </cell>
          <cell r="M42">
            <v>4.6541116427098697</v>
          </cell>
          <cell r="N42">
            <v>437.8905648792479</v>
          </cell>
          <cell r="O42">
            <v>0.6266236233907243</v>
          </cell>
          <cell r="P42">
            <v>120.73273186182797</v>
          </cell>
          <cell r="Q42">
            <v>0.09</v>
          </cell>
          <cell r="S42">
            <v>12.92</v>
          </cell>
          <cell r="U42">
            <v>0</v>
          </cell>
          <cell r="V42">
            <v>0.68799999999999994</v>
          </cell>
          <cell r="X42" t="str">
            <v/>
          </cell>
          <cell r="Y42" t="str">
            <v/>
          </cell>
          <cell r="AA42" t="str">
            <v/>
          </cell>
          <cell r="AB42" t="str">
            <v/>
          </cell>
          <cell r="AC42">
            <v>0.58479999999999999</v>
          </cell>
          <cell r="AD42">
            <v>7.5556159999999997</v>
          </cell>
          <cell r="AE42">
            <v>24.104294214297553</v>
          </cell>
          <cell r="AF42">
            <v>24.104294214297553</v>
          </cell>
          <cell r="AG42">
            <v>25.396294214297555</v>
          </cell>
          <cell r="AH42">
            <v>146.12902607612551</v>
          </cell>
          <cell r="AI42">
            <v>61.17</v>
          </cell>
          <cell r="AJ42">
            <v>0.38</v>
          </cell>
          <cell r="AK42">
            <v>18</v>
          </cell>
          <cell r="AL42">
            <v>0.45</v>
          </cell>
          <cell r="AM42">
            <v>1.4E-2</v>
          </cell>
          <cell r="AN42">
            <v>0.36901016235351564</v>
          </cell>
          <cell r="AO42">
            <v>0.26806640625</v>
          </cell>
          <cell r="AP42">
            <v>0.8200225830078125</v>
          </cell>
          <cell r="AQ42">
            <v>1.0469238242441505</v>
          </cell>
          <cell r="AR42">
            <v>0.52562657530616341</v>
          </cell>
          <cell r="AS42">
            <v>0.41680087223403262</v>
          </cell>
          <cell r="AT42">
            <v>5.5863888571355602E-2</v>
          </cell>
          <cell r="AU42">
            <v>0.42487405092487124</v>
          </cell>
          <cell r="AV42">
            <v>1.0278688540258512</v>
          </cell>
          <cell r="AW42">
            <v>163.47547780848203</v>
          </cell>
          <cell r="AX42">
            <v>0.89388957925127732</v>
          </cell>
          <cell r="AY42">
            <v>210.18024341199273</v>
          </cell>
          <cell r="AZ42" t="b">
            <v>0</v>
          </cell>
          <cell r="BA42" t="str">
            <v/>
          </cell>
          <cell r="BB42">
            <v>1E-3</v>
          </cell>
          <cell r="BC42">
            <v>0</v>
          </cell>
          <cell r="BD42">
            <v>0</v>
          </cell>
          <cell r="BE42">
            <v>1E-3</v>
          </cell>
          <cell r="BF42" t="str">
            <v/>
          </cell>
          <cell r="BG42">
            <v>0.34315939100466131</v>
          </cell>
          <cell r="BH42">
            <v>2.6666666666666665</v>
          </cell>
          <cell r="BI42">
            <v>1.2</v>
          </cell>
          <cell r="BJ42">
            <v>4.2089160445659177E-2</v>
          </cell>
          <cell r="BK42">
            <v>0.31015556669565919</v>
          </cell>
          <cell r="BL42">
            <v>1.5244101460617601E-2</v>
          </cell>
          <cell r="BM42">
            <v>0.39047960178753216</v>
          </cell>
          <cell r="BN42">
            <v>0</v>
          </cell>
          <cell r="BO42">
            <v>681.38300000000027</v>
          </cell>
          <cell r="BP42">
            <v>681.15300000000025</v>
          </cell>
          <cell r="BQ42">
            <v>681.83300000000031</v>
          </cell>
          <cell r="BR42">
            <v>681.60300000000029</v>
          </cell>
          <cell r="BS42">
            <v>683.44299999999998</v>
          </cell>
          <cell r="BT42">
            <v>684.70299999999997</v>
          </cell>
          <cell r="BU42" t="b">
            <v>0</v>
          </cell>
          <cell r="BV42">
            <v>1.6099999999996726</v>
          </cell>
          <cell r="BW42">
            <v>3.0999999999996817</v>
          </cell>
          <cell r="BX42">
            <v>2.0599999999996728</v>
          </cell>
          <cell r="BY42">
            <v>450</v>
          </cell>
          <cell r="BZ42">
            <v>0.96250000000000002</v>
          </cell>
          <cell r="CA42">
            <v>0.5625</v>
          </cell>
          <cell r="CB42">
            <v>2.3549999999996771</v>
          </cell>
          <cell r="CC42">
            <v>1.8920540629510763</v>
          </cell>
          <cell r="CD42">
            <v>3680.9024894371182</v>
          </cell>
          <cell r="CE42">
            <v>4.6150322958460999E-2</v>
          </cell>
          <cell r="CF42">
            <v>380.74016440730321</v>
          </cell>
          <cell r="CG42">
            <v>4061.6426538444216</v>
          </cell>
          <cell r="CH42">
            <v>1.5</v>
          </cell>
          <cell r="CI42">
            <v>4487</v>
          </cell>
          <cell r="CJ42">
            <v>1.3578034278508206</v>
          </cell>
          <cell r="CK42">
            <v>1.5</v>
          </cell>
          <cell r="CL42">
            <v>2</v>
          </cell>
          <cell r="CM42">
            <v>2</v>
          </cell>
        </row>
        <row r="43">
          <cell r="A43">
            <v>32</v>
          </cell>
          <cell r="B43" t="str">
            <v>C63</v>
          </cell>
          <cell r="C43" t="str">
            <v>C18</v>
          </cell>
          <cell r="F43">
            <v>0.44</v>
          </cell>
          <cell r="G43">
            <v>5</v>
          </cell>
          <cell r="J43" t="str">
            <v/>
          </cell>
          <cell r="K43" t="str">
            <v/>
          </cell>
          <cell r="L43">
            <v>4.6541116427098697</v>
          </cell>
          <cell r="M43">
            <v>4.6541116427098697</v>
          </cell>
          <cell r="N43">
            <v>437.8905648792479</v>
          </cell>
          <cell r="O43">
            <v>0.62915394402035474</v>
          </cell>
          <cell r="P43">
            <v>120.73273186182797</v>
          </cell>
          <cell r="S43">
            <v>12.92</v>
          </cell>
          <cell r="U43">
            <v>0</v>
          </cell>
          <cell r="X43">
            <v>0</v>
          </cell>
          <cell r="Y43" t="str">
            <v/>
          </cell>
          <cell r="AA43">
            <v>0</v>
          </cell>
          <cell r="AB43" t="str">
            <v/>
          </cell>
          <cell r="AC43">
            <v>0</v>
          </cell>
          <cell r="AD43">
            <v>7.5556159999999997</v>
          </cell>
          <cell r="AE43">
            <v>24.104294214297553</v>
          </cell>
          <cell r="AF43">
            <v>24.104294214297553</v>
          </cell>
          <cell r="AG43">
            <v>25.396294214297555</v>
          </cell>
          <cell r="AH43">
            <v>146.12902607612551</v>
          </cell>
          <cell r="AI43">
            <v>3.93</v>
          </cell>
          <cell r="AJ43">
            <v>0.38</v>
          </cell>
          <cell r="AK43">
            <v>18</v>
          </cell>
          <cell r="AL43">
            <v>0.45</v>
          </cell>
          <cell r="AM43">
            <v>1.4E-2</v>
          </cell>
          <cell r="AN43">
            <v>0.36901016235351564</v>
          </cell>
          <cell r="AO43">
            <v>0.26806640625</v>
          </cell>
          <cell r="AP43">
            <v>0.8200225830078125</v>
          </cell>
          <cell r="AQ43">
            <v>1.0469238242441505</v>
          </cell>
          <cell r="AR43">
            <v>0.52562657530616341</v>
          </cell>
          <cell r="AS43">
            <v>0.41680087223403262</v>
          </cell>
          <cell r="AT43">
            <v>5.5863888571355602E-2</v>
          </cell>
          <cell r="AU43">
            <v>0.42487405092487124</v>
          </cell>
          <cell r="AV43">
            <v>1.0278688540258512</v>
          </cell>
          <cell r="AW43">
            <v>163.47547780848203</v>
          </cell>
          <cell r="AX43">
            <v>0.89388957925127732</v>
          </cell>
          <cell r="AY43">
            <v>176.46914278751129</v>
          </cell>
          <cell r="AZ43" t="str">
            <v>33°42'40''</v>
          </cell>
          <cell r="BA43">
            <v>4.4007882766342536</v>
          </cell>
          <cell r="BB43">
            <v>0</v>
          </cell>
          <cell r="BC43" t="str">
            <v/>
          </cell>
          <cell r="BD43" t="str">
            <v/>
          </cell>
          <cell r="BE43" t="str">
            <v/>
          </cell>
          <cell r="BF43">
            <v>0</v>
          </cell>
          <cell r="BG43">
            <v>0.34315939100466131</v>
          </cell>
          <cell r="BH43">
            <v>2.6666666666666665</v>
          </cell>
          <cell r="BI43">
            <v>1.2</v>
          </cell>
          <cell r="BJ43">
            <v>4.2089160445659177E-2</v>
          </cell>
          <cell r="BK43">
            <v>0.31015556669565919</v>
          </cell>
          <cell r="BL43">
            <v>1.5244101460617601E-2</v>
          </cell>
          <cell r="BM43">
            <v>0.39047960178753216</v>
          </cell>
          <cell r="BN43">
            <v>0.02</v>
          </cell>
          <cell r="BO43">
            <v>681.13300000000027</v>
          </cell>
          <cell r="BP43">
            <v>681.12300000000027</v>
          </cell>
          <cell r="BQ43">
            <v>681.58300000000031</v>
          </cell>
          <cell r="BR43">
            <v>681.57300000000032</v>
          </cell>
          <cell r="BS43">
            <v>684.70299999999997</v>
          </cell>
          <cell r="BT43">
            <v>684.57300000000009</v>
          </cell>
          <cell r="BU43" t="str">
            <v/>
          </cell>
          <cell r="BV43">
            <v>3.1199999999996635</v>
          </cell>
          <cell r="BW43">
            <v>2.9999999999997726</v>
          </cell>
          <cell r="BX43">
            <v>3.5699999999996637</v>
          </cell>
          <cell r="BY43">
            <v>450</v>
          </cell>
          <cell r="BZ43">
            <v>0.96250000000000002</v>
          </cell>
          <cell r="CA43">
            <v>0.5625</v>
          </cell>
          <cell r="CB43">
            <v>3.0599999999997181</v>
          </cell>
          <cell r="CC43">
            <v>2.2869584185782901</v>
          </cell>
          <cell r="CD43">
            <v>4449.1704021681926</v>
          </cell>
          <cell r="CE43">
            <v>2.786784652648655E-2</v>
          </cell>
          <cell r="CF43">
            <v>229.90973384351403</v>
          </cell>
          <cell r="CG43">
            <v>4679.0801360117066</v>
          </cell>
          <cell r="CH43">
            <v>1.5</v>
          </cell>
          <cell r="CI43">
            <v>4487</v>
          </cell>
          <cell r="CJ43">
            <v>1.5642122139553285</v>
          </cell>
          <cell r="CK43">
            <v>1.9</v>
          </cell>
          <cell r="CL43">
            <v>2</v>
          </cell>
          <cell r="CM43">
            <v>2</v>
          </cell>
        </row>
        <row r="44">
          <cell r="A44">
            <v>33</v>
          </cell>
          <cell r="F44" t="str">
            <v/>
          </cell>
          <cell r="G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S44" t="str">
            <v/>
          </cell>
          <cell r="U44" t="str">
            <v/>
          </cell>
          <cell r="X44">
            <v>0</v>
          </cell>
          <cell r="Y44" t="str">
            <v/>
          </cell>
          <cell r="AA44">
            <v>0</v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>
            <v>681.12300000000027</v>
          </cell>
          <cell r="BP44" t="str">
            <v/>
          </cell>
          <cell r="BQ44">
            <v>681.12300000000027</v>
          </cell>
          <cell r="BR44" t="str">
            <v/>
          </cell>
          <cell r="BS44" t="str">
            <v/>
          </cell>
          <cell r="BT44" t="str">
            <v/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>
            <v>0</v>
          </cell>
          <cell r="BZ44">
            <v>0.4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 t="e">
            <v>#VALUE!</v>
          </cell>
          <cell r="CF44" t="e">
            <v>#VALUE!</v>
          </cell>
          <cell r="CG44" t="e">
            <v>#VALUE!</v>
          </cell>
          <cell r="CH44">
            <v>1.5</v>
          </cell>
          <cell r="CI44" t="e">
            <v>#VALUE!</v>
          </cell>
          <cell r="CJ44" t="e">
            <v>#VALUE!</v>
          </cell>
          <cell r="CK44" t="e">
            <v>#VALUE!</v>
          </cell>
          <cell r="CL44">
            <v>2</v>
          </cell>
          <cell r="CM44">
            <v>2</v>
          </cell>
        </row>
        <row r="45">
          <cell r="A45">
            <v>34</v>
          </cell>
          <cell r="F45" t="str">
            <v/>
          </cell>
          <cell r="G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S45" t="str">
            <v/>
          </cell>
          <cell r="U45" t="str">
            <v/>
          </cell>
          <cell r="X45">
            <v>0</v>
          </cell>
          <cell r="Y45" t="str">
            <v/>
          </cell>
          <cell r="AA45">
            <v>0</v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>
            <v>0</v>
          </cell>
          <cell r="BP45" t="str">
            <v/>
          </cell>
          <cell r="BQ45">
            <v>0</v>
          </cell>
          <cell r="BR45" t="str">
            <v/>
          </cell>
          <cell r="BS45" t="str">
            <v/>
          </cell>
          <cell r="BT45" t="str">
            <v/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>
            <v>0</v>
          </cell>
          <cell r="BZ45">
            <v>0.4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 t="e">
            <v>#VALUE!</v>
          </cell>
          <cell r="CF45" t="e">
            <v>#VALUE!</v>
          </cell>
          <cell r="CG45" t="e">
            <v>#VALUE!</v>
          </cell>
          <cell r="CH45">
            <v>1.5</v>
          </cell>
          <cell r="CI45" t="e">
            <v>#VALUE!</v>
          </cell>
          <cell r="CJ45" t="e">
            <v>#VALUE!</v>
          </cell>
          <cell r="CK45" t="e">
            <v>#VALUE!</v>
          </cell>
          <cell r="CL45">
            <v>2</v>
          </cell>
          <cell r="CM45">
            <v>2</v>
          </cell>
        </row>
        <row r="46">
          <cell r="A46">
            <v>35</v>
          </cell>
          <cell r="F46" t="str">
            <v/>
          </cell>
          <cell r="G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S46" t="str">
            <v/>
          </cell>
          <cell r="U46" t="str">
            <v/>
          </cell>
          <cell r="X46">
            <v>0</v>
          </cell>
          <cell r="Y46" t="str">
            <v/>
          </cell>
          <cell r="AA46">
            <v>0</v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>
            <v>0</v>
          </cell>
          <cell r="BP46" t="str">
            <v/>
          </cell>
          <cell r="BQ46">
            <v>0</v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>
            <v>0</v>
          </cell>
          <cell r="BZ46">
            <v>0.4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 t="e">
            <v>#VALUE!</v>
          </cell>
          <cell r="CF46" t="e">
            <v>#VALUE!</v>
          </cell>
          <cell r="CG46" t="e">
            <v>#VALUE!</v>
          </cell>
          <cell r="CH46">
            <v>1.3</v>
          </cell>
          <cell r="CI46" t="e">
            <v>#VALUE!</v>
          </cell>
          <cell r="CJ46" t="e">
            <v>#VALUE!</v>
          </cell>
          <cell r="CK46" t="e">
            <v>#VALUE!</v>
          </cell>
          <cell r="CL46">
            <v>1</v>
          </cell>
          <cell r="CM46">
            <v>4</v>
          </cell>
        </row>
        <row r="47">
          <cell r="A47">
            <v>36</v>
          </cell>
          <cell r="F47" t="str">
            <v/>
          </cell>
          <cell r="G47" t="str">
            <v/>
          </cell>
          <cell r="J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S47" t="str">
            <v/>
          </cell>
          <cell r="U47" t="str">
            <v/>
          </cell>
          <cell r="X47">
            <v>0</v>
          </cell>
          <cell r="Y47" t="str">
            <v/>
          </cell>
          <cell r="AA47">
            <v>0</v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>
            <v>0</v>
          </cell>
          <cell r="BP47" t="str">
            <v/>
          </cell>
          <cell r="BQ47">
            <v>0</v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>
            <v>0</v>
          </cell>
          <cell r="BZ47">
            <v>0.4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 t="e">
            <v>#VALUE!</v>
          </cell>
          <cell r="CF47" t="e">
            <v>#VALUE!</v>
          </cell>
          <cell r="CG47" t="e">
            <v>#VALUE!</v>
          </cell>
          <cell r="CH47">
            <v>1.5</v>
          </cell>
          <cell r="CI47" t="e">
            <v>#VALUE!</v>
          </cell>
          <cell r="CJ47" t="e">
            <v>#VALUE!</v>
          </cell>
          <cell r="CK47" t="e">
            <v>#VALUE!</v>
          </cell>
          <cell r="CL47">
            <v>1</v>
          </cell>
          <cell r="CM47">
            <v>2</v>
          </cell>
        </row>
        <row r="48">
          <cell r="A48">
            <v>37</v>
          </cell>
          <cell r="B48">
            <v>0</v>
          </cell>
          <cell r="C48">
            <v>0</v>
          </cell>
          <cell r="D48" t="b">
            <v>1</v>
          </cell>
          <cell r="E48">
            <v>0</v>
          </cell>
          <cell r="F48" t="str">
            <v/>
          </cell>
          <cell r="G48" t="str">
            <v/>
          </cell>
          <cell r="H48" t="b">
            <v>0</v>
          </cell>
          <cell r="I48">
            <v>0</v>
          </cell>
          <cell r="J48" t="str">
            <v/>
          </cell>
          <cell r="K48">
            <v>0</v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>
            <v>0</v>
          </cell>
          <cell r="R48" t="b">
            <v>1</v>
          </cell>
          <cell r="S48" t="str">
            <v/>
          </cell>
          <cell r="T48">
            <v>0</v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b">
            <v>1</v>
          </cell>
          <cell r="AA48">
            <v>0</v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>
            <v>4.170511198008438E-67</v>
          </cell>
          <cell r="AK48" t="str">
            <v>M. DE O. PREPARACIÓN MEZCLAS</v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>
            <v>0</v>
          </cell>
          <cell r="BP48" t="str">
            <v/>
          </cell>
          <cell r="BQ48">
            <v>0</v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V48" t="str">
            <v/>
          </cell>
          <cell r="BW48" t="str">
            <v/>
          </cell>
          <cell r="BX48" t="str">
            <v/>
          </cell>
          <cell r="BY48">
            <v>0</v>
          </cell>
          <cell r="BZ48">
            <v>0.4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 t="e">
            <v>#VALUE!</v>
          </cell>
          <cell r="CF48" t="e">
            <v>#VALUE!</v>
          </cell>
          <cell r="CG48" t="e">
            <v>#VALUE!</v>
          </cell>
          <cell r="CH48">
            <v>1.3</v>
          </cell>
          <cell r="CI48" t="e">
            <v>#VALUE!</v>
          </cell>
          <cell r="CJ48" t="e">
            <v>#VALUE!</v>
          </cell>
          <cell r="CK48" t="e">
            <v>#VALUE!</v>
          </cell>
          <cell r="CL48">
            <v>1</v>
          </cell>
          <cell r="CM48">
            <v>4</v>
          </cell>
        </row>
        <row r="49">
          <cell r="A49">
            <v>38</v>
          </cell>
          <cell r="F49" t="str">
            <v/>
          </cell>
          <cell r="G49" t="str">
            <v/>
          </cell>
          <cell r="J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S49" t="str">
            <v/>
          </cell>
          <cell r="U49" t="str">
            <v/>
          </cell>
          <cell r="X49">
            <v>0</v>
          </cell>
          <cell r="Y49" t="str">
            <v/>
          </cell>
          <cell r="AA49">
            <v>0</v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>
            <v>0</v>
          </cell>
          <cell r="BP49" t="str">
            <v/>
          </cell>
          <cell r="BQ49">
            <v>0</v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>
            <v>0</v>
          </cell>
          <cell r="BZ49">
            <v>0.4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 t="e">
            <v>#VALUE!</v>
          </cell>
          <cell r="CF49" t="e">
            <v>#VALUE!</v>
          </cell>
          <cell r="CG49" t="e">
            <v>#VALUE!</v>
          </cell>
          <cell r="CH49">
            <v>1.3</v>
          </cell>
          <cell r="CI49" t="e">
            <v>#VALUE!</v>
          </cell>
          <cell r="CJ49" t="e">
            <v>#VALUE!</v>
          </cell>
          <cell r="CK49" t="e">
            <v>#VALUE!</v>
          </cell>
          <cell r="CL49">
            <v>1</v>
          </cell>
          <cell r="CM49">
            <v>4</v>
          </cell>
        </row>
        <row r="50">
          <cell r="A50">
            <v>39</v>
          </cell>
          <cell r="F50" t="str">
            <v/>
          </cell>
          <cell r="G50" t="str">
            <v/>
          </cell>
          <cell r="J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S50" t="str">
            <v/>
          </cell>
          <cell r="U50" t="str">
            <v/>
          </cell>
          <cell r="X50">
            <v>0</v>
          </cell>
          <cell r="Y50" t="str">
            <v/>
          </cell>
          <cell r="AA50">
            <v>0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>
            <v>0</v>
          </cell>
          <cell r="BP50" t="str">
            <v/>
          </cell>
          <cell r="BQ50">
            <v>0</v>
          </cell>
          <cell r="BR50" t="str">
            <v/>
          </cell>
          <cell r="BS50" t="str">
            <v/>
          </cell>
          <cell r="BT50" t="str">
            <v/>
          </cell>
          <cell r="BU50" t="str">
            <v/>
          </cell>
          <cell r="BV50" t="str">
            <v/>
          </cell>
          <cell r="BW50" t="str">
            <v/>
          </cell>
          <cell r="BX50" t="str">
            <v/>
          </cell>
          <cell r="BY50">
            <v>0</v>
          </cell>
          <cell r="BZ50">
            <v>0.4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 t="e">
            <v>#VALUE!</v>
          </cell>
          <cell r="CF50" t="e">
            <v>#VALUE!</v>
          </cell>
          <cell r="CG50" t="e">
            <v>#VALUE!</v>
          </cell>
          <cell r="CH50">
            <v>1.5</v>
          </cell>
          <cell r="CI50" t="e">
            <v>#VALUE!</v>
          </cell>
          <cell r="CJ50" t="e">
            <v>#VALUE!</v>
          </cell>
          <cell r="CK50" t="e">
            <v>#VALUE!</v>
          </cell>
          <cell r="CL50">
            <v>2</v>
          </cell>
          <cell r="CM50">
            <v>2</v>
          </cell>
        </row>
        <row r="51">
          <cell r="A51">
            <v>40</v>
          </cell>
          <cell r="F51" t="str">
            <v/>
          </cell>
          <cell r="G51" t="str">
            <v/>
          </cell>
          <cell r="J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S51" t="str">
            <v/>
          </cell>
          <cell r="U51" t="str">
            <v/>
          </cell>
          <cell r="X51">
            <v>0</v>
          </cell>
          <cell r="Y51" t="str">
            <v/>
          </cell>
          <cell r="AA51">
            <v>0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>
            <v>0</v>
          </cell>
          <cell r="BP51" t="str">
            <v/>
          </cell>
          <cell r="BQ51">
            <v>0</v>
          </cell>
          <cell r="BR51" t="str">
            <v/>
          </cell>
          <cell r="BS51" t="str">
            <v/>
          </cell>
          <cell r="BT51" t="str">
            <v/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>
            <v>0</v>
          </cell>
          <cell r="BZ51">
            <v>0.4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 t="e">
            <v>#VALUE!</v>
          </cell>
          <cell r="CF51" t="e">
            <v>#VALUE!</v>
          </cell>
          <cell r="CG51" t="e">
            <v>#VALUE!</v>
          </cell>
          <cell r="CH51">
            <v>1.5</v>
          </cell>
          <cell r="CI51" t="e">
            <v>#VALUE!</v>
          </cell>
          <cell r="CJ51" t="e">
            <v>#VALUE!</v>
          </cell>
          <cell r="CK51" t="e">
            <v>#VALUE!</v>
          </cell>
          <cell r="CL51">
            <v>2</v>
          </cell>
          <cell r="CM51">
            <v>2</v>
          </cell>
        </row>
        <row r="52">
          <cell r="A52">
            <v>41</v>
          </cell>
          <cell r="F52" t="str">
            <v/>
          </cell>
          <cell r="G52" t="str">
            <v/>
          </cell>
          <cell r="J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S52" t="str">
            <v/>
          </cell>
          <cell r="U52" t="str">
            <v/>
          </cell>
          <cell r="X52">
            <v>0</v>
          </cell>
          <cell r="Y52" t="str">
            <v/>
          </cell>
          <cell r="AA52">
            <v>0</v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>
            <v>0</v>
          </cell>
          <cell r="BP52" t="str">
            <v/>
          </cell>
          <cell r="BQ52">
            <v>0</v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>
            <v>0</v>
          </cell>
          <cell r="BZ52">
            <v>0.4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 t="e">
            <v>#VALUE!</v>
          </cell>
          <cell r="CF52" t="e">
            <v>#VALUE!</v>
          </cell>
          <cell r="CG52" t="e">
            <v>#VALUE!</v>
          </cell>
          <cell r="CH52">
            <v>1.3</v>
          </cell>
          <cell r="CI52" t="e">
            <v>#VALUE!</v>
          </cell>
          <cell r="CJ52" t="e">
            <v>#VALUE!</v>
          </cell>
          <cell r="CK52" t="e">
            <v>#VALUE!</v>
          </cell>
          <cell r="CL52">
            <v>5</v>
          </cell>
          <cell r="CM52">
            <v>4</v>
          </cell>
        </row>
        <row r="53">
          <cell r="A53">
            <v>42</v>
          </cell>
          <cell r="F53" t="str">
            <v/>
          </cell>
          <cell r="G53" t="str">
            <v/>
          </cell>
          <cell r="J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S53" t="str">
            <v/>
          </cell>
          <cell r="U53" t="str">
            <v/>
          </cell>
          <cell r="X53">
            <v>0</v>
          </cell>
          <cell r="Y53" t="str">
            <v/>
          </cell>
          <cell r="AA53">
            <v>0</v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>
            <v>0</v>
          </cell>
          <cell r="BP53" t="str">
            <v/>
          </cell>
          <cell r="BQ53">
            <v>0</v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>
            <v>0</v>
          </cell>
          <cell r="BZ53">
            <v>0.4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 t="e">
            <v>#VALUE!</v>
          </cell>
          <cell r="CF53" t="e">
            <v>#VALUE!</v>
          </cell>
          <cell r="CG53" t="e">
            <v>#VALUE!</v>
          </cell>
          <cell r="CH53">
            <v>1.3</v>
          </cell>
          <cell r="CI53" t="e">
            <v>#VALUE!</v>
          </cell>
          <cell r="CJ53" t="e">
            <v>#VALUE!</v>
          </cell>
          <cell r="CK53" t="e">
            <v>#VALUE!</v>
          </cell>
          <cell r="CL53">
            <v>5</v>
          </cell>
          <cell r="CM53">
            <v>4</v>
          </cell>
        </row>
        <row r="54">
          <cell r="A54">
            <v>43</v>
          </cell>
          <cell r="F54" t="str">
            <v/>
          </cell>
          <cell r="G54" t="str">
            <v/>
          </cell>
          <cell r="J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S54" t="str">
            <v/>
          </cell>
          <cell r="U54" t="str">
            <v/>
          </cell>
          <cell r="X54">
            <v>0</v>
          </cell>
          <cell r="Y54" t="str">
            <v/>
          </cell>
          <cell r="AA54">
            <v>0</v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>
            <v>0</v>
          </cell>
          <cell r="BP54" t="str">
            <v/>
          </cell>
          <cell r="BQ54">
            <v>0</v>
          </cell>
          <cell r="BR54" t="str">
            <v/>
          </cell>
          <cell r="BS54" t="str">
            <v/>
          </cell>
          <cell r="BT54" t="str">
            <v/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>
            <v>0</v>
          </cell>
          <cell r="BZ54">
            <v>0.4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 t="e">
            <v>#VALUE!</v>
          </cell>
          <cell r="CF54" t="e">
            <v>#VALUE!</v>
          </cell>
          <cell r="CG54" t="e">
            <v>#VALUE!</v>
          </cell>
          <cell r="CH54">
            <v>1.3</v>
          </cell>
          <cell r="CI54" t="e">
            <v>#VALUE!</v>
          </cell>
          <cell r="CJ54" t="e">
            <v>#VALUE!</v>
          </cell>
          <cell r="CK54" t="e">
            <v>#VALUE!</v>
          </cell>
          <cell r="CL54">
            <v>1</v>
          </cell>
          <cell r="CM54">
            <v>4</v>
          </cell>
        </row>
        <row r="55">
          <cell r="A55">
            <v>44</v>
          </cell>
          <cell r="F55" t="str">
            <v/>
          </cell>
          <cell r="G55" t="str">
            <v/>
          </cell>
          <cell r="J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S55" t="str">
            <v/>
          </cell>
          <cell r="U55" t="str">
            <v/>
          </cell>
          <cell r="X55">
            <v>0</v>
          </cell>
          <cell r="Y55" t="str">
            <v/>
          </cell>
          <cell r="AA55">
            <v>0</v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>
            <v>0</v>
          </cell>
          <cell r="BP55" t="str">
            <v/>
          </cell>
          <cell r="BQ55">
            <v>0</v>
          </cell>
          <cell r="BR55" t="str">
            <v/>
          </cell>
          <cell r="BS55" t="str">
            <v/>
          </cell>
          <cell r="BT55" t="str">
            <v/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>
            <v>0</v>
          </cell>
          <cell r="BZ55">
            <v>0.4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 t="e">
            <v>#VALUE!</v>
          </cell>
          <cell r="CF55" t="e">
            <v>#VALUE!</v>
          </cell>
          <cell r="CG55" t="e">
            <v>#VALUE!</v>
          </cell>
          <cell r="CH55">
            <v>1.3</v>
          </cell>
          <cell r="CI55" t="e">
            <v>#VALUE!</v>
          </cell>
          <cell r="CJ55" t="e">
            <v>#VALUE!</v>
          </cell>
          <cell r="CK55" t="e">
            <v>#VALUE!</v>
          </cell>
          <cell r="CL55">
            <v>5</v>
          </cell>
          <cell r="CM55">
            <v>4</v>
          </cell>
        </row>
        <row r="56">
          <cell r="A56">
            <v>45</v>
          </cell>
          <cell r="F56" t="str">
            <v/>
          </cell>
          <cell r="G56" t="str">
            <v/>
          </cell>
          <cell r="J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S56" t="str">
            <v/>
          </cell>
          <cell r="U56" t="str">
            <v/>
          </cell>
          <cell r="X56">
            <v>0</v>
          </cell>
          <cell r="Y56" t="str">
            <v/>
          </cell>
          <cell r="AA56">
            <v>0</v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>
            <v>0</v>
          </cell>
          <cell r="BP56" t="str">
            <v/>
          </cell>
          <cell r="BQ56">
            <v>0</v>
          </cell>
          <cell r="BR56" t="str">
            <v/>
          </cell>
          <cell r="BS56" t="str">
            <v/>
          </cell>
          <cell r="BT56" t="str">
            <v/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>
            <v>0</v>
          </cell>
          <cell r="BZ56">
            <v>0.4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 t="e">
            <v>#VALUE!</v>
          </cell>
          <cell r="CF56" t="e">
            <v>#VALUE!</v>
          </cell>
          <cell r="CG56" t="e">
            <v>#VALUE!</v>
          </cell>
          <cell r="CH56">
            <v>1.3</v>
          </cell>
          <cell r="CI56" t="e">
            <v>#VALUE!</v>
          </cell>
          <cell r="CJ56" t="e">
            <v>#VALUE!</v>
          </cell>
          <cell r="CK56" t="e">
            <v>#VALUE!</v>
          </cell>
          <cell r="CL56">
            <v>5</v>
          </cell>
          <cell r="CM56">
            <v>4</v>
          </cell>
        </row>
        <row r="57">
          <cell r="A57">
            <v>46</v>
          </cell>
          <cell r="F57" t="str">
            <v/>
          </cell>
          <cell r="G57" t="str">
            <v/>
          </cell>
          <cell r="J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S57" t="str">
            <v/>
          </cell>
          <cell r="U57" t="str">
            <v/>
          </cell>
          <cell r="X57">
            <v>0</v>
          </cell>
          <cell r="Y57" t="str">
            <v/>
          </cell>
          <cell r="AA57">
            <v>0</v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>
            <v>0</v>
          </cell>
          <cell r="BP57" t="str">
            <v/>
          </cell>
          <cell r="BQ57">
            <v>0</v>
          </cell>
          <cell r="BR57" t="str">
            <v/>
          </cell>
          <cell r="BS57" t="str">
            <v/>
          </cell>
          <cell r="BT57" t="str">
            <v/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>
            <v>0</v>
          </cell>
          <cell r="BZ57">
            <v>0.4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 t="e">
            <v>#VALUE!</v>
          </cell>
          <cell r="CF57" t="e">
            <v>#VALUE!</v>
          </cell>
          <cell r="CG57" t="e">
            <v>#VALUE!</v>
          </cell>
          <cell r="CH57">
            <v>1.3</v>
          </cell>
          <cell r="CI57" t="e">
            <v>#VALUE!</v>
          </cell>
          <cell r="CJ57" t="e">
            <v>#VALUE!</v>
          </cell>
          <cell r="CK57" t="e">
            <v>#VALUE!</v>
          </cell>
          <cell r="CL57">
            <v>5</v>
          </cell>
          <cell r="CM57">
            <v>4</v>
          </cell>
        </row>
        <row r="58">
          <cell r="A58">
            <v>47</v>
          </cell>
          <cell r="F58" t="str">
            <v/>
          </cell>
          <cell r="G58" t="str">
            <v/>
          </cell>
          <cell r="J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S58" t="str">
            <v/>
          </cell>
          <cell r="U58" t="str">
            <v/>
          </cell>
          <cell r="X58">
            <v>0</v>
          </cell>
          <cell r="Y58" t="str">
            <v/>
          </cell>
          <cell r="AA58">
            <v>0</v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>
            <v>0</v>
          </cell>
          <cell r="BP58" t="str">
            <v/>
          </cell>
          <cell r="BQ58">
            <v>0</v>
          </cell>
          <cell r="BR58" t="str">
            <v/>
          </cell>
          <cell r="BS58" t="str">
            <v/>
          </cell>
          <cell r="BT58" t="str">
            <v/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>
            <v>0</v>
          </cell>
          <cell r="BZ58">
            <v>0.4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 t="e">
            <v>#VALUE!</v>
          </cell>
          <cell r="CF58" t="e">
            <v>#VALUE!</v>
          </cell>
          <cell r="CG58" t="e">
            <v>#VALUE!</v>
          </cell>
          <cell r="CH58">
            <v>1.3</v>
          </cell>
          <cell r="CI58" t="e">
            <v>#VALUE!</v>
          </cell>
          <cell r="CJ58" t="e">
            <v>#VALUE!</v>
          </cell>
          <cell r="CK58" t="e">
            <v>#VALUE!</v>
          </cell>
          <cell r="CL58">
            <v>5</v>
          </cell>
          <cell r="CM58">
            <v>4</v>
          </cell>
        </row>
        <row r="59">
          <cell r="A59">
            <v>48</v>
          </cell>
          <cell r="F59" t="str">
            <v/>
          </cell>
          <cell r="G59" t="str">
            <v/>
          </cell>
          <cell r="J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S59" t="str">
            <v/>
          </cell>
          <cell r="U59" t="str">
            <v/>
          </cell>
          <cell r="X59">
            <v>0</v>
          </cell>
          <cell r="Y59" t="str">
            <v/>
          </cell>
          <cell r="AA59">
            <v>0</v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  <cell r="BL59" t="str">
            <v/>
          </cell>
          <cell r="BM59" t="str">
            <v/>
          </cell>
          <cell r="BN59" t="str">
            <v/>
          </cell>
          <cell r="BO59">
            <v>0</v>
          </cell>
          <cell r="BP59" t="str">
            <v/>
          </cell>
          <cell r="BQ59">
            <v>0</v>
          </cell>
          <cell r="BR59" t="str">
            <v/>
          </cell>
          <cell r="BS59" t="str">
            <v/>
          </cell>
          <cell r="BT59" t="str">
            <v/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>
            <v>0</v>
          </cell>
          <cell r="BZ59">
            <v>0.4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 t="e">
            <v>#VALUE!</v>
          </cell>
          <cell r="CF59" t="e">
            <v>#VALUE!</v>
          </cell>
          <cell r="CG59" t="e">
            <v>#VALUE!</v>
          </cell>
          <cell r="CH59">
            <v>1.25</v>
          </cell>
          <cell r="CI59">
            <v>0</v>
          </cell>
          <cell r="CJ59" t="e">
            <v>#VALUE!</v>
          </cell>
          <cell r="CK59" t="e">
            <v>#VALUE!</v>
          </cell>
          <cell r="CL59">
            <v>3</v>
          </cell>
          <cell r="CM59">
            <v>3</v>
          </cell>
        </row>
        <row r="60">
          <cell r="A60">
            <v>49</v>
          </cell>
          <cell r="F60" t="str">
            <v/>
          </cell>
          <cell r="G60" t="str">
            <v/>
          </cell>
          <cell r="J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S60" t="str">
            <v/>
          </cell>
          <cell r="U60" t="str">
            <v/>
          </cell>
          <cell r="X60">
            <v>0</v>
          </cell>
          <cell r="Y60" t="str">
            <v/>
          </cell>
          <cell r="AA60">
            <v>0</v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>
            <v>0</v>
          </cell>
          <cell r="BP60" t="str">
            <v/>
          </cell>
          <cell r="BQ60">
            <v>0</v>
          </cell>
          <cell r="BR60" t="str">
            <v/>
          </cell>
          <cell r="BS60" t="str">
            <v/>
          </cell>
          <cell r="BT60" t="str">
            <v/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>
            <v>0</v>
          </cell>
          <cell r="BZ60">
            <v>0.4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 t="e">
            <v>#VALUE!</v>
          </cell>
          <cell r="CF60" t="e">
            <v>#VALUE!</v>
          </cell>
          <cell r="CG60" t="e">
            <v>#VALUE!</v>
          </cell>
          <cell r="CH60">
            <v>1.25</v>
          </cell>
          <cell r="CI60">
            <v>0</v>
          </cell>
          <cell r="CJ60" t="e">
            <v>#VALUE!</v>
          </cell>
          <cell r="CK60" t="e">
            <v>#VALUE!</v>
          </cell>
          <cell r="CL60">
            <v>3</v>
          </cell>
          <cell r="CM60">
            <v>3</v>
          </cell>
        </row>
        <row r="61">
          <cell r="A61">
            <v>50</v>
          </cell>
          <cell r="F61" t="str">
            <v/>
          </cell>
          <cell r="G61" t="str">
            <v/>
          </cell>
          <cell r="J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S61" t="str">
            <v/>
          </cell>
          <cell r="U61" t="str">
            <v/>
          </cell>
          <cell r="X61">
            <v>0</v>
          </cell>
          <cell r="Y61" t="str">
            <v/>
          </cell>
          <cell r="AA61">
            <v>0</v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>
            <v>0</v>
          </cell>
          <cell r="BP61" t="str">
            <v/>
          </cell>
          <cell r="BQ61">
            <v>0</v>
          </cell>
          <cell r="BR61" t="str">
            <v/>
          </cell>
          <cell r="BS61" t="str">
            <v/>
          </cell>
          <cell r="BT61" t="str">
            <v/>
          </cell>
          <cell r="BU61" t="str">
            <v/>
          </cell>
          <cell r="BV61" t="str">
            <v/>
          </cell>
          <cell r="BW61" t="str">
            <v/>
          </cell>
          <cell r="BX61" t="str">
            <v/>
          </cell>
          <cell r="BY61">
            <v>0</v>
          </cell>
          <cell r="BZ61">
            <v>0.4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 t="e">
            <v>#VALUE!</v>
          </cell>
          <cell r="CF61" t="e">
            <v>#VALUE!</v>
          </cell>
          <cell r="CG61" t="e">
            <v>#VALUE!</v>
          </cell>
          <cell r="CH61">
            <v>1.25</v>
          </cell>
          <cell r="CI61">
            <v>0</v>
          </cell>
          <cell r="CJ61" t="e">
            <v>#VALUE!</v>
          </cell>
          <cell r="CK61" t="e">
            <v>#VALUE!</v>
          </cell>
          <cell r="CL61">
            <v>3</v>
          </cell>
          <cell r="CM61">
            <v>3</v>
          </cell>
        </row>
        <row r="62">
          <cell r="A62">
            <v>51</v>
          </cell>
          <cell r="F62" t="str">
            <v/>
          </cell>
          <cell r="G62" t="str">
            <v/>
          </cell>
          <cell r="J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S62" t="str">
            <v/>
          </cell>
          <cell r="U62" t="str">
            <v/>
          </cell>
          <cell r="X62">
            <v>0</v>
          </cell>
          <cell r="Y62" t="str">
            <v/>
          </cell>
          <cell r="AA62">
            <v>0</v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>
            <v>0</v>
          </cell>
          <cell r="BP62" t="str">
            <v/>
          </cell>
          <cell r="BQ62">
            <v>0</v>
          </cell>
          <cell r="BR62" t="str">
            <v/>
          </cell>
          <cell r="BS62" t="str">
            <v/>
          </cell>
          <cell r="BT62" t="str">
            <v/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>
            <v>0</v>
          </cell>
          <cell r="BZ62">
            <v>0.4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 t="e">
            <v>#VALUE!</v>
          </cell>
          <cell r="CF62" t="e">
            <v>#VALUE!</v>
          </cell>
          <cell r="CG62" t="e">
            <v>#VALUE!</v>
          </cell>
          <cell r="CH62">
            <v>1.25</v>
          </cell>
          <cell r="CI62">
            <v>0</v>
          </cell>
          <cell r="CJ62" t="e">
            <v>#VALUE!</v>
          </cell>
          <cell r="CK62" t="e">
            <v>#VALUE!</v>
          </cell>
          <cell r="CL62">
            <v>3</v>
          </cell>
          <cell r="CM62">
            <v>3</v>
          </cell>
        </row>
        <row r="63">
          <cell r="A63">
            <v>52</v>
          </cell>
          <cell r="F63" t="str">
            <v/>
          </cell>
          <cell r="G63" t="str">
            <v/>
          </cell>
          <cell r="J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S63" t="str">
            <v/>
          </cell>
          <cell r="U63" t="str">
            <v/>
          </cell>
          <cell r="X63">
            <v>0</v>
          </cell>
          <cell r="Y63" t="str">
            <v/>
          </cell>
          <cell r="AA63">
            <v>0</v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>
            <v>0</v>
          </cell>
          <cell r="BP63" t="str">
            <v/>
          </cell>
          <cell r="BQ63">
            <v>0</v>
          </cell>
          <cell r="BR63" t="str">
            <v/>
          </cell>
          <cell r="BS63" t="str">
            <v/>
          </cell>
          <cell r="BT63" t="str">
            <v/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>
            <v>0</v>
          </cell>
          <cell r="BZ63">
            <v>0.4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 t="e">
            <v>#VALUE!</v>
          </cell>
          <cell r="CF63" t="e">
            <v>#VALUE!</v>
          </cell>
          <cell r="CG63" t="e">
            <v>#VALUE!</v>
          </cell>
          <cell r="CH63">
            <v>1.25</v>
          </cell>
          <cell r="CI63">
            <v>0</v>
          </cell>
          <cell r="CJ63" t="e">
            <v>#VALUE!</v>
          </cell>
          <cell r="CK63" t="e">
            <v>#VALUE!</v>
          </cell>
          <cell r="CL63">
            <v>4</v>
          </cell>
          <cell r="CM63">
            <v>3</v>
          </cell>
        </row>
        <row r="64">
          <cell r="A64">
            <v>53</v>
          </cell>
          <cell r="F64" t="str">
            <v/>
          </cell>
          <cell r="G64" t="str">
            <v/>
          </cell>
          <cell r="J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S64" t="str">
            <v/>
          </cell>
          <cell r="U64" t="str">
            <v/>
          </cell>
          <cell r="X64">
            <v>0</v>
          </cell>
          <cell r="Y64" t="str">
            <v/>
          </cell>
          <cell r="AA64">
            <v>0</v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>
            <v>0</v>
          </cell>
          <cell r="BP64" t="str">
            <v/>
          </cell>
          <cell r="BQ64">
            <v>0</v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V64" t="str">
            <v/>
          </cell>
          <cell r="BW64" t="str">
            <v/>
          </cell>
          <cell r="BX64" t="str">
            <v/>
          </cell>
          <cell r="BY64">
            <v>0</v>
          </cell>
          <cell r="BZ64">
            <v>0.4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 t="e">
            <v>#VALUE!</v>
          </cell>
          <cell r="CF64" t="e">
            <v>#VALUE!</v>
          </cell>
          <cell r="CG64" t="e">
            <v>#VALUE!</v>
          </cell>
          <cell r="CH64">
            <v>1.3</v>
          </cell>
          <cell r="CI64" t="e">
            <v>#VALUE!</v>
          </cell>
          <cell r="CJ64" t="e">
            <v>#VALUE!</v>
          </cell>
          <cell r="CK64" t="e">
            <v>#VALUE!</v>
          </cell>
          <cell r="CL64">
            <v>5</v>
          </cell>
          <cell r="CM64">
            <v>4</v>
          </cell>
        </row>
        <row r="65">
          <cell r="A65">
            <v>54</v>
          </cell>
          <cell r="F65" t="str">
            <v/>
          </cell>
          <cell r="G65" t="str">
            <v/>
          </cell>
          <cell r="J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S65" t="str">
            <v/>
          </cell>
          <cell r="U65" t="str">
            <v/>
          </cell>
          <cell r="X65">
            <v>0</v>
          </cell>
          <cell r="Y65" t="str">
            <v/>
          </cell>
          <cell r="AA65">
            <v>0</v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>
            <v>0</v>
          </cell>
          <cell r="BP65" t="str">
            <v/>
          </cell>
          <cell r="BQ65">
            <v>0</v>
          </cell>
          <cell r="BR65" t="str">
            <v/>
          </cell>
          <cell r="BS65" t="str">
            <v/>
          </cell>
          <cell r="BT65" t="str">
            <v/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>
            <v>0</v>
          </cell>
          <cell r="BZ65">
            <v>0.4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 t="e">
            <v>#VALUE!</v>
          </cell>
          <cell r="CF65" t="e">
            <v>#VALUE!</v>
          </cell>
          <cell r="CG65" t="e">
            <v>#VALUE!</v>
          </cell>
          <cell r="CH65">
            <v>1.3</v>
          </cell>
          <cell r="CI65" t="e">
            <v>#VALUE!</v>
          </cell>
          <cell r="CJ65" t="e">
            <v>#VALUE!</v>
          </cell>
          <cell r="CK65" t="e">
            <v>#VALUE!</v>
          </cell>
          <cell r="CL65">
            <v>5</v>
          </cell>
          <cell r="CM65">
            <v>4</v>
          </cell>
        </row>
        <row r="66">
          <cell r="A66">
            <v>55</v>
          </cell>
          <cell r="F66" t="str">
            <v/>
          </cell>
          <cell r="G66" t="str">
            <v/>
          </cell>
          <cell r="J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S66" t="str">
            <v/>
          </cell>
          <cell r="U66" t="str">
            <v/>
          </cell>
          <cell r="X66">
            <v>0</v>
          </cell>
          <cell r="Y66" t="str">
            <v/>
          </cell>
          <cell r="AA66">
            <v>0</v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AX66" t="str">
            <v/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>
            <v>0</v>
          </cell>
          <cell r="BP66" t="str">
            <v/>
          </cell>
          <cell r="BQ66">
            <v>0</v>
          </cell>
          <cell r="BR66" t="str">
            <v/>
          </cell>
          <cell r="BS66" t="str">
            <v/>
          </cell>
          <cell r="BT66" t="str">
            <v/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>
            <v>0</v>
          </cell>
          <cell r="BZ66">
            <v>0.4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 t="e">
            <v>#VALUE!</v>
          </cell>
          <cell r="CF66" t="e">
            <v>#VALUE!</v>
          </cell>
          <cell r="CG66" t="e">
            <v>#VALUE!</v>
          </cell>
          <cell r="CH66">
            <v>1.5</v>
          </cell>
          <cell r="CI66" t="b">
            <v>0</v>
          </cell>
          <cell r="CJ66" t="e">
            <v>#VALUE!</v>
          </cell>
          <cell r="CK66" t="e">
            <v>#VALUE!</v>
          </cell>
          <cell r="CL66">
            <v>5</v>
          </cell>
          <cell r="CM66">
            <v>2</v>
          </cell>
        </row>
        <row r="67">
          <cell r="A67">
            <v>56</v>
          </cell>
          <cell r="F67" t="str">
            <v/>
          </cell>
          <cell r="G67" t="str">
            <v/>
          </cell>
          <cell r="J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S67" t="str">
            <v/>
          </cell>
          <cell r="U67" t="str">
            <v/>
          </cell>
          <cell r="X67">
            <v>0</v>
          </cell>
          <cell r="Y67" t="str">
            <v/>
          </cell>
          <cell r="AA67">
            <v>0</v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>
            <v>0</v>
          </cell>
          <cell r="BP67" t="str">
            <v/>
          </cell>
          <cell r="BQ67">
            <v>0</v>
          </cell>
          <cell r="BR67" t="str">
            <v/>
          </cell>
          <cell r="BS67" t="str">
            <v/>
          </cell>
          <cell r="BT67" t="str">
            <v/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>
            <v>0</v>
          </cell>
          <cell r="BZ67">
            <v>0.4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 t="e">
            <v>#VALUE!</v>
          </cell>
          <cell r="CF67" t="e">
            <v>#VALUE!</v>
          </cell>
          <cell r="CG67" t="e">
            <v>#VALUE!</v>
          </cell>
          <cell r="CH67">
            <v>1.3</v>
          </cell>
          <cell r="CI67" t="e">
            <v>#VALUE!</v>
          </cell>
          <cell r="CJ67" t="e">
            <v>#VALUE!</v>
          </cell>
          <cell r="CK67" t="e">
            <v>#VALUE!</v>
          </cell>
          <cell r="CL67">
            <v>5</v>
          </cell>
          <cell r="CM67">
            <v>4</v>
          </cell>
        </row>
        <row r="68">
          <cell r="A68">
            <v>57</v>
          </cell>
          <cell r="F68" t="str">
            <v/>
          </cell>
          <cell r="G68" t="str">
            <v/>
          </cell>
          <cell r="J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S68" t="str">
            <v/>
          </cell>
          <cell r="U68" t="str">
            <v/>
          </cell>
          <cell r="X68">
            <v>0</v>
          </cell>
          <cell r="Y68" t="str">
            <v/>
          </cell>
          <cell r="AA68">
            <v>0</v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>
            <v>0</v>
          </cell>
          <cell r="BP68" t="str">
            <v/>
          </cell>
          <cell r="BQ68">
            <v>0</v>
          </cell>
          <cell r="BR68" t="str">
            <v/>
          </cell>
          <cell r="BS68" t="str">
            <v/>
          </cell>
          <cell r="BT68" t="str">
            <v/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>
            <v>0</v>
          </cell>
          <cell r="BZ68">
            <v>0.4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 t="e">
            <v>#VALUE!</v>
          </cell>
          <cell r="CF68" t="e">
            <v>#VALUE!</v>
          </cell>
          <cell r="CG68" t="e">
            <v>#VALUE!</v>
          </cell>
          <cell r="CH68">
            <v>1.3</v>
          </cell>
          <cell r="CI68" t="e">
            <v>#VALUE!</v>
          </cell>
          <cell r="CJ68" t="e">
            <v>#VALUE!</v>
          </cell>
          <cell r="CK68" t="e">
            <v>#VALUE!</v>
          </cell>
          <cell r="CL68">
            <v>5</v>
          </cell>
          <cell r="CM68">
            <v>4</v>
          </cell>
        </row>
        <row r="69">
          <cell r="A69">
            <v>58</v>
          </cell>
          <cell r="F69" t="str">
            <v/>
          </cell>
          <cell r="G69" t="str">
            <v/>
          </cell>
          <cell r="J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S69" t="str">
            <v/>
          </cell>
          <cell r="U69" t="str">
            <v/>
          </cell>
          <cell r="X69">
            <v>0</v>
          </cell>
          <cell r="Y69" t="str">
            <v/>
          </cell>
          <cell r="AA69">
            <v>0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>
            <v>0</v>
          </cell>
          <cell r="BP69" t="str">
            <v/>
          </cell>
          <cell r="BQ69">
            <v>0</v>
          </cell>
          <cell r="BR69" t="str">
            <v/>
          </cell>
          <cell r="BS69" t="str">
            <v/>
          </cell>
          <cell r="BT69" t="str">
            <v/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>
            <v>0</v>
          </cell>
          <cell r="BZ69">
            <v>0.4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 t="e">
            <v>#VALUE!</v>
          </cell>
          <cell r="CF69" t="e">
            <v>#VALUE!</v>
          </cell>
          <cell r="CG69" t="e">
            <v>#VALUE!</v>
          </cell>
          <cell r="CH69">
            <v>1.3</v>
          </cell>
          <cell r="CI69" t="e">
            <v>#VALUE!</v>
          </cell>
          <cell r="CJ69" t="e">
            <v>#VALUE!</v>
          </cell>
          <cell r="CK69" t="e">
            <v>#VALUE!</v>
          </cell>
          <cell r="CL69">
            <v>5</v>
          </cell>
          <cell r="CM69">
            <v>4</v>
          </cell>
        </row>
        <row r="70">
          <cell r="A70">
            <v>59</v>
          </cell>
          <cell r="F70" t="str">
            <v/>
          </cell>
          <cell r="G70" t="str">
            <v/>
          </cell>
          <cell r="J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S70" t="str">
            <v/>
          </cell>
          <cell r="U70" t="str">
            <v/>
          </cell>
          <cell r="X70">
            <v>0</v>
          </cell>
          <cell r="Y70" t="str">
            <v/>
          </cell>
          <cell r="AA70">
            <v>0</v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>
            <v>0</v>
          </cell>
          <cell r="BP70" t="str">
            <v/>
          </cell>
          <cell r="BQ70">
            <v>0</v>
          </cell>
          <cell r="BR70" t="str">
            <v/>
          </cell>
          <cell r="BS70" t="str">
            <v/>
          </cell>
          <cell r="BT70" t="str">
            <v/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>
            <v>0</v>
          </cell>
          <cell r="BZ70">
            <v>0.4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 t="e">
            <v>#VALUE!</v>
          </cell>
          <cell r="CF70" t="e">
            <v>#VALUE!</v>
          </cell>
          <cell r="CG70" t="e">
            <v>#VALUE!</v>
          </cell>
          <cell r="CH70">
            <v>1.3</v>
          </cell>
          <cell r="CI70" t="e">
            <v>#VALUE!</v>
          </cell>
          <cell r="CJ70" t="e">
            <v>#VALUE!</v>
          </cell>
          <cell r="CK70" t="e">
            <v>#VALUE!</v>
          </cell>
          <cell r="CL70">
            <v>5</v>
          </cell>
          <cell r="CM70">
            <v>4</v>
          </cell>
        </row>
        <row r="71">
          <cell r="A71">
            <v>60</v>
          </cell>
          <cell r="F71" t="str">
            <v/>
          </cell>
          <cell r="G71" t="str">
            <v/>
          </cell>
          <cell r="J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S71" t="str">
            <v/>
          </cell>
          <cell r="U71" t="str">
            <v/>
          </cell>
          <cell r="X71">
            <v>0</v>
          </cell>
          <cell r="Y71" t="str">
            <v/>
          </cell>
          <cell r="AA71">
            <v>0</v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  <cell r="BI71" t="str">
            <v/>
          </cell>
          <cell r="BJ71" t="str">
            <v/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>
            <v>0</v>
          </cell>
          <cell r="BP71" t="str">
            <v/>
          </cell>
          <cell r="BQ71">
            <v>0</v>
          </cell>
          <cell r="BR71" t="str">
            <v/>
          </cell>
          <cell r="BS71" t="str">
            <v/>
          </cell>
          <cell r="BT71" t="str">
            <v/>
          </cell>
          <cell r="BU71" t="str">
            <v/>
          </cell>
          <cell r="BV71" t="str">
            <v/>
          </cell>
          <cell r="BW71" t="str">
            <v/>
          </cell>
          <cell r="BX71" t="str">
            <v/>
          </cell>
          <cell r="BY71">
            <v>0</v>
          </cell>
          <cell r="BZ71">
            <v>0.4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 t="e">
            <v>#VALUE!</v>
          </cell>
          <cell r="CF71" t="e">
            <v>#VALUE!</v>
          </cell>
          <cell r="CG71" t="e">
            <v>#VALUE!</v>
          </cell>
          <cell r="CH71">
            <v>1.3</v>
          </cell>
          <cell r="CI71" t="e">
            <v>#VALUE!</v>
          </cell>
          <cell r="CJ71" t="e">
            <v>#VALUE!</v>
          </cell>
          <cell r="CK71" t="e">
            <v>#VALUE!</v>
          </cell>
          <cell r="CL71">
            <v>5</v>
          </cell>
          <cell r="CM71">
            <v>4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2">
          <cell r="A12">
            <v>1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Ene-Mar EEPPM"/>
      <sheetName val="Ene-Mar Contrato"/>
      <sheetName val="Rendimientos_Sur 03-00(JC)"/>
      <sheetName val="Ene-Feb"/>
      <sheetName val="Mar-Abr"/>
      <sheetName val="May-Jun"/>
      <sheetName val="Jul-Ago"/>
      <sheetName val="Sep-Oct"/>
      <sheetName val="Ene-Mar_EEPPM2"/>
      <sheetName val="Ene-Mar_Contrato2"/>
      <sheetName val="Rendimientos_Sur_03-00(JC)2"/>
      <sheetName val="Ene-Mar_EEPPM"/>
      <sheetName val="Ene-Mar_Contrato"/>
      <sheetName val="Rendimientos_Sur_03-00(JC)"/>
      <sheetName val="Ene-Mar_EEPPM1"/>
      <sheetName val="Ene-Mar_Contrato1"/>
      <sheetName val="Rendimientos_Sur_03-00(JC)1"/>
      <sheetName val="DATOS EPANET"/>
    </sheetNames>
    <sheetDataSet>
      <sheetData sheetId="0" refreshError="1">
        <row r="12">
          <cell r="A12" t="str">
            <v>CAMBIO ACOMETIDAS CONTRATO</v>
          </cell>
          <cell r="B12">
            <v>1</v>
          </cell>
          <cell r="C12">
            <v>0</v>
          </cell>
          <cell r="E12">
            <v>0</v>
          </cell>
          <cell r="F12" t="str">
            <v/>
          </cell>
          <cell r="G12" t="str">
            <v/>
          </cell>
          <cell r="H12">
            <v>0</v>
          </cell>
        </row>
        <row r="13">
          <cell r="A13" t="str">
            <v>CARROTANQUE</v>
          </cell>
          <cell r="B13">
            <v>135</v>
          </cell>
          <cell r="C13">
            <v>0</v>
          </cell>
          <cell r="D13">
            <v>1</v>
          </cell>
          <cell r="E13">
            <v>28</v>
          </cell>
          <cell r="F13">
            <v>4.8</v>
          </cell>
          <cell r="G13">
            <v>4.8</v>
          </cell>
          <cell r="H13">
            <v>0</v>
          </cell>
        </row>
        <row r="14">
          <cell r="A14" t="str">
            <v>CASAS SIN AGUA</v>
          </cell>
          <cell r="B14">
            <v>291</v>
          </cell>
          <cell r="C14">
            <v>242</v>
          </cell>
          <cell r="D14">
            <v>1</v>
          </cell>
          <cell r="E14">
            <v>28</v>
          </cell>
          <cell r="F14">
            <v>10.4</v>
          </cell>
          <cell r="G14">
            <v>19</v>
          </cell>
          <cell r="H14">
            <v>0.45403377110694182</v>
          </cell>
        </row>
        <row r="15">
          <cell r="A15" t="str">
            <v>CORTE Y RECONEXION</v>
          </cell>
          <cell r="B15">
            <v>14</v>
          </cell>
          <cell r="C15">
            <v>7</v>
          </cell>
          <cell r="E15">
            <v>0</v>
          </cell>
          <cell r="F15" t="str">
            <v/>
          </cell>
          <cell r="G15" t="str">
            <v/>
          </cell>
          <cell r="H15">
            <v>0.33333333333333331</v>
          </cell>
        </row>
        <row r="16">
          <cell r="A16" t="str">
            <v>DAÑOS ACUEDUCTO</v>
          </cell>
          <cell r="B16">
            <v>384</v>
          </cell>
          <cell r="C16">
            <v>87</v>
          </cell>
          <cell r="D16">
            <v>7.7142857142857144</v>
          </cell>
          <cell r="E16">
            <v>28</v>
          </cell>
          <cell r="F16">
            <v>1.8</v>
          </cell>
          <cell r="G16">
            <v>2.2000000000000002</v>
          </cell>
          <cell r="H16">
            <v>0.18471337579617833</v>
          </cell>
        </row>
        <row r="17">
          <cell r="A17" t="str">
            <v>ESCOMBROS DAÑOS ACUEDUCTO</v>
          </cell>
          <cell r="B17">
            <v>138</v>
          </cell>
          <cell r="C17">
            <v>2</v>
          </cell>
          <cell r="D17">
            <v>1</v>
          </cell>
          <cell r="E17">
            <v>28</v>
          </cell>
          <cell r="F17">
            <v>4.9000000000000004</v>
          </cell>
          <cell r="G17">
            <v>5</v>
          </cell>
          <cell r="H17">
            <v>1.4285714285714285E-2</v>
          </cell>
        </row>
        <row r="18">
          <cell r="A18" t="str">
            <v>FRAUDES</v>
          </cell>
          <cell r="B18">
            <v>123</v>
          </cell>
          <cell r="C18">
            <v>238</v>
          </cell>
          <cell r="D18">
            <v>1</v>
          </cell>
          <cell r="E18">
            <v>19</v>
          </cell>
          <cell r="F18">
            <v>6.5</v>
          </cell>
          <cell r="G18">
            <v>19</v>
          </cell>
          <cell r="H18">
            <v>0.65927977839335183</v>
          </cell>
        </row>
        <row r="19">
          <cell r="A19" t="str">
            <v>GARANTIAS INSTALACIONES</v>
          </cell>
          <cell r="B19">
            <v>17</v>
          </cell>
          <cell r="C19">
            <v>1</v>
          </cell>
          <cell r="E19">
            <v>0</v>
          </cell>
          <cell r="F19" t="str">
            <v/>
          </cell>
          <cell r="G19" t="str">
            <v/>
          </cell>
          <cell r="H19">
            <v>5.5555555555555552E-2</v>
          </cell>
        </row>
        <row r="20">
          <cell r="A20" t="str">
            <v>INSTALACIONES ACUEDUCTO</v>
          </cell>
          <cell r="B20">
            <v>2</v>
          </cell>
          <cell r="C20">
            <v>22</v>
          </cell>
          <cell r="E20">
            <v>0</v>
          </cell>
          <cell r="F20" t="str">
            <v/>
          </cell>
          <cell r="G20" t="str">
            <v/>
          </cell>
          <cell r="H20">
            <v>0.91666666666666663</v>
          </cell>
        </row>
        <row r="21">
          <cell r="A21" t="str">
            <v>MEDIDORES 1/2 Y 1"</v>
          </cell>
          <cell r="B21">
            <v>1</v>
          </cell>
          <cell r="C21">
            <v>1</v>
          </cell>
          <cell r="E21">
            <v>0</v>
          </cell>
          <cell r="F21" t="str">
            <v/>
          </cell>
          <cell r="G21" t="str">
            <v/>
          </cell>
          <cell r="H21">
            <v>0.5</v>
          </cell>
        </row>
        <row r="22">
          <cell r="A22" t="str">
            <v>MMTO VALVULAS E HIDRANTES</v>
          </cell>
          <cell r="B22">
            <v>15</v>
          </cell>
          <cell r="C22">
            <v>4</v>
          </cell>
          <cell r="D22">
            <v>1.5</v>
          </cell>
          <cell r="E22">
            <v>28</v>
          </cell>
          <cell r="F22">
            <v>0.4</v>
          </cell>
          <cell r="G22">
            <v>0.5</v>
          </cell>
          <cell r="H22">
            <v>0.21052631578947367</v>
          </cell>
        </row>
        <row r="23">
          <cell r="A23" t="str">
            <v>OBRAS ACCESORIAS DAÑOS ACUEDUCTO</v>
          </cell>
          <cell r="B23">
            <v>3</v>
          </cell>
          <cell r="C23">
            <v>8</v>
          </cell>
          <cell r="E23">
            <v>0</v>
          </cell>
          <cell r="F23" t="str">
            <v/>
          </cell>
          <cell r="G23" t="str">
            <v/>
          </cell>
          <cell r="H23">
            <v>0.72727272727272729</v>
          </cell>
        </row>
        <row r="24">
          <cell r="A24" t="str">
            <v>OBRAS ACCESORIAS INSTALACIONES</v>
          </cell>
          <cell r="B24">
            <v>405</v>
          </cell>
          <cell r="C24">
            <v>0</v>
          </cell>
          <cell r="E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46</v>
          </cell>
          <cell r="C25">
            <v>25</v>
          </cell>
          <cell r="D25">
            <v>2.1111111111111112</v>
          </cell>
          <cell r="E25">
            <v>9</v>
          </cell>
          <cell r="F25">
            <v>2.4</v>
          </cell>
          <cell r="G25">
            <v>3.7</v>
          </cell>
          <cell r="H25">
            <v>0.352112676056338</v>
          </cell>
        </row>
        <row r="26">
          <cell r="A26" t="str">
            <v>PROYECTOS ACUEDUCTO</v>
          </cell>
          <cell r="B26">
            <v>21</v>
          </cell>
          <cell r="C26">
            <v>1</v>
          </cell>
          <cell r="E26">
            <v>0</v>
          </cell>
          <cell r="F26" t="str">
            <v/>
          </cell>
          <cell r="G26" t="str">
            <v/>
          </cell>
          <cell r="H26">
            <v>4.5454545454545456E-2</v>
          </cell>
        </row>
        <row r="27">
          <cell r="A27" t="str">
            <v>REFERENCIACIÓN ACUEDUCTO</v>
          </cell>
          <cell r="B27">
            <v>7</v>
          </cell>
          <cell r="C27">
            <v>5</v>
          </cell>
          <cell r="E27">
            <v>0</v>
          </cell>
          <cell r="F27" t="str">
            <v/>
          </cell>
          <cell r="G27" t="str">
            <v/>
          </cell>
          <cell r="H27">
            <v>0.41666666666666669</v>
          </cell>
        </row>
        <row r="28">
          <cell r="F28" t="str">
            <v/>
          </cell>
          <cell r="G28" t="str">
            <v/>
          </cell>
          <cell r="H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1603</v>
          </cell>
          <cell r="C33">
            <v>643</v>
          </cell>
          <cell r="F33" t="str">
            <v/>
          </cell>
          <cell r="G33" t="str">
            <v/>
          </cell>
          <cell r="H33">
            <v>0.28628673196794302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  <row r="35">
          <cell r="A35" t="str">
            <v>CAMBIO ACOMETIDAS CONTRATO</v>
          </cell>
          <cell r="B35">
            <v>210</v>
          </cell>
          <cell r="C35">
            <v>1</v>
          </cell>
          <cell r="D35">
            <v>3</v>
          </cell>
          <cell r="E35">
            <v>19</v>
          </cell>
          <cell r="F35">
            <v>3.7</v>
          </cell>
          <cell r="G35">
            <v>3.7</v>
          </cell>
          <cell r="H35">
            <v>4.7393364928909956E-3</v>
          </cell>
        </row>
        <row r="36">
          <cell r="A36" t="str">
            <v>CARROTANQUE</v>
          </cell>
          <cell r="B36">
            <v>1</v>
          </cell>
          <cell r="C36">
            <v>0</v>
          </cell>
          <cell r="F36" t="str">
            <v/>
          </cell>
          <cell r="G36" t="str">
            <v/>
          </cell>
          <cell r="H36">
            <v>0</v>
          </cell>
        </row>
        <row r="37">
          <cell r="A37" t="str">
            <v>CASAS SIN AGUA</v>
          </cell>
          <cell r="B37">
            <v>0</v>
          </cell>
          <cell r="C37">
            <v>1</v>
          </cell>
          <cell r="F37" t="str">
            <v/>
          </cell>
          <cell r="G37" t="str">
            <v/>
          </cell>
          <cell r="H37">
            <v>1</v>
          </cell>
        </row>
        <row r="38">
          <cell r="A38" t="str">
            <v>CORTE Y RECONEXION</v>
          </cell>
          <cell r="B38">
            <v>584</v>
          </cell>
          <cell r="C38">
            <v>18</v>
          </cell>
          <cell r="D38">
            <v>1</v>
          </cell>
          <cell r="E38">
            <v>19</v>
          </cell>
          <cell r="F38">
            <v>30.7</v>
          </cell>
          <cell r="G38">
            <v>31.7</v>
          </cell>
          <cell r="H38">
            <v>2.9900332225913623E-2</v>
          </cell>
        </row>
        <row r="39">
          <cell r="A39" t="str">
            <v>DAÑOS ACUEDUCTO</v>
          </cell>
          <cell r="B39">
            <v>35</v>
          </cell>
          <cell r="C39">
            <v>0</v>
          </cell>
          <cell r="F39" t="str">
            <v/>
          </cell>
          <cell r="G39" t="str">
            <v/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0</v>
          </cell>
          <cell r="F40" t="str">
            <v/>
          </cell>
          <cell r="G40" t="str">
            <v/>
          </cell>
          <cell r="H40">
            <v>0</v>
          </cell>
        </row>
        <row r="41">
          <cell r="A41" t="str">
            <v>GARANTIAS INSTALACIONES</v>
          </cell>
          <cell r="B41">
            <v>14</v>
          </cell>
          <cell r="C41">
            <v>0</v>
          </cell>
          <cell r="D41">
            <v>1</v>
          </cell>
          <cell r="E41">
            <v>19</v>
          </cell>
          <cell r="F41">
            <v>0.7</v>
          </cell>
          <cell r="G41">
            <v>0.7</v>
          </cell>
          <cell r="H41">
            <v>0</v>
          </cell>
        </row>
        <row r="42">
          <cell r="A42" t="str">
            <v>INSTALACIONES ACUEDUCTO</v>
          </cell>
          <cell r="B42">
            <v>284</v>
          </cell>
          <cell r="C42">
            <v>4</v>
          </cell>
          <cell r="D42">
            <v>5</v>
          </cell>
          <cell r="E42">
            <v>19</v>
          </cell>
          <cell r="F42">
            <v>3</v>
          </cell>
          <cell r="G42">
            <v>3</v>
          </cell>
          <cell r="H42">
            <v>1.3888888888888888E-2</v>
          </cell>
        </row>
        <row r="43">
          <cell r="A43" t="str">
            <v>MEDIDORES 1/2 Y 1"</v>
          </cell>
          <cell r="B43">
            <v>264</v>
          </cell>
          <cell r="C43">
            <v>2</v>
          </cell>
          <cell r="D43">
            <v>4</v>
          </cell>
          <cell r="E43">
            <v>19</v>
          </cell>
          <cell r="F43">
            <v>3.5</v>
          </cell>
          <cell r="G43">
            <v>3.5</v>
          </cell>
          <cell r="H43">
            <v>7.5187969924812026E-3</v>
          </cell>
        </row>
        <row r="44">
          <cell r="A44" t="str">
            <v>MMTO VALVULAS E HIDRANTES</v>
          </cell>
          <cell r="B44">
            <v>71</v>
          </cell>
          <cell r="C44">
            <v>0</v>
          </cell>
          <cell r="D44">
            <v>3</v>
          </cell>
          <cell r="E44">
            <v>19</v>
          </cell>
          <cell r="F44">
            <v>1.2</v>
          </cell>
          <cell r="G44">
            <v>1.2</v>
          </cell>
          <cell r="H44">
            <v>0</v>
          </cell>
        </row>
        <row r="45">
          <cell r="A45" t="str">
            <v>OBRAS ACCESORIAS DAÑOS ACUEDUCTO</v>
          </cell>
          <cell r="B45">
            <v>92</v>
          </cell>
          <cell r="C45">
            <v>0</v>
          </cell>
          <cell r="D45">
            <v>3</v>
          </cell>
          <cell r="E45">
            <v>19</v>
          </cell>
          <cell r="F45">
            <v>1.6</v>
          </cell>
          <cell r="G45">
            <v>1.6</v>
          </cell>
          <cell r="H45">
            <v>0</v>
          </cell>
        </row>
        <row r="46">
          <cell r="A46" t="str">
            <v>OBRAS ACCESORIAS INSTALACIONES</v>
          </cell>
          <cell r="B46">
            <v>3</v>
          </cell>
          <cell r="C46">
            <v>0</v>
          </cell>
          <cell r="D46">
            <v>1</v>
          </cell>
          <cell r="E46">
            <v>19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REFERENCIACIÓN ACUEDUCTO</v>
          </cell>
          <cell r="B47">
            <v>1</v>
          </cell>
          <cell r="C47">
            <v>0</v>
          </cell>
          <cell r="F47" t="str">
            <v/>
          </cell>
          <cell r="G47" t="str">
            <v/>
          </cell>
          <cell r="H47">
            <v>0</v>
          </cell>
        </row>
        <row r="48">
          <cell r="F48" t="str">
            <v/>
          </cell>
          <cell r="G48" t="str">
            <v/>
          </cell>
          <cell r="H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</row>
        <row r="51">
          <cell r="A51" t="str">
            <v>Total general</v>
          </cell>
          <cell r="B51">
            <v>1561</v>
          </cell>
          <cell r="C51">
            <v>26</v>
          </cell>
          <cell r="F51" t="str">
            <v/>
          </cell>
          <cell r="G51" t="str">
            <v/>
          </cell>
          <cell r="H51">
            <v>1.6383112791430371E-2</v>
          </cell>
        </row>
      </sheetData>
      <sheetData sheetId="1" refreshError="1">
        <row r="12">
          <cell r="A12" t="str">
            <v>CAMBIO ACOMETIDAS CONTRATO</v>
          </cell>
          <cell r="B12">
            <v>3</v>
          </cell>
          <cell r="C12">
            <v>14</v>
          </cell>
          <cell r="E12">
            <v>0</v>
          </cell>
          <cell r="F12" t="str">
            <v/>
          </cell>
          <cell r="G12" t="str">
            <v/>
          </cell>
          <cell r="H12">
            <v>0.82352941176470584</v>
          </cell>
        </row>
        <row r="13">
          <cell r="A13" t="str">
            <v>CARROTANQUE</v>
          </cell>
          <cell r="B13">
            <v>84</v>
          </cell>
          <cell r="C13">
            <v>3</v>
          </cell>
          <cell r="D13">
            <v>1</v>
          </cell>
          <cell r="E13">
            <v>28</v>
          </cell>
          <cell r="F13">
            <v>3</v>
          </cell>
          <cell r="G13">
            <v>3.1</v>
          </cell>
          <cell r="H13">
            <v>3.4482758620689655E-2</v>
          </cell>
        </row>
        <row r="14">
          <cell r="A14" t="str">
            <v>CASAS SIN AGUA</v>
          </cell>
          <cell r="B14">
            <v>250</v>
          </cell>
          <cell r="C14">
            <v>313</v>
          </cell>
          <cell r="D14">
            <v>1</v>
          </cell>
          <cell r="E14">
            <v>28</v>
          </cell>
          <cell r="F14">
            <v>8.9</v>
          </cell>
          <cell r="G14">
            <v>20.100000000000001</v>
          </cell>
          <cell r="H14">
            <v>0.55595026642984013</v>
          </cell>
        </row>
        <row r="15">
          <cell r="A15" t="str">
            <v>CORTE Y RECONEXION</v>
          </cell>
          <cell r="B15">
            <v>2</v>
          </cell>
          <cell r="C15">
            <v>3</v>
          </cell>
          <cell r="E15">
            <v>0</v>
          </cell>
          <cell r="F15" t="str">
            <v/>
          </cell>
          <cell r="G15" t="str">
            <v/>
          </cell>
          <cell r="H15">
            <v>0.6</v>
          </cell>
        </row>
        <row r="16">
          <cell r="A16" t="str">
            <v>DAÑOS ACUEDUCTO</v>
          </cell>
          <cell r="B16">
            <v>580</v>
          </cell>
          <cell r="C16">
            <v>109</v>
          </cell>
          <cell r="D16">
            <v>8.2857142857142865</v>
          </cell>
          <cell r="E16">
            <v>28</v>
          </cell>
          <cell r="F16">
            <v>2.5</v>
          </cell>
          <cell r="G16">
            <v>3</v>
          </cell>
          <cell r="H16">
            <v>0.15820029027576196</v>
          </cell>
        </row>
        <row r="17">
          <cell r="A17" t="str">
            <v>ESCOMBROS DAÑOS ACUEDUCTO</v>
          </cell>
          <cell r="B17">
            <v>131</v>
          </cell>
          <cell r="C17">
            <v>6</v>
          </cell>
          <cell r="D17">
            <v>1</v>
          </cell>
          <cell r="E17">
            <v>28</v>
          </cell>
          <cell r="F17">
            <v>4.7</v>
          </cell>
          <cell r="G17">
            <v>4.9000000000000004</v>
          </cell>
          <cell r="H17">
            <v>4.3795620437956206E-2</v>
          </cell>
        </row>
        <row r="18">
          <cell r="A18" t="str">
            <v>FRAUDES</v>
          </cell>
          <cell r="B18">
            <v>384</v>
          </cell>
          <cell r="C18">
            <v>127</v>
          </cell>
          <cell r="D18">
            <v>1</v>
          </cell>
          <cell r="E18">
            <v>21</v>
          </cell>
          <cell r="F18">
            <v>18.3</v>
          </cell>
          <cell r="G18">
            <v>24.3</v>
          </cell>
          <cell r="H18">
            <v>0.24853228962818003</v>
          </cell>
        </row>
        <row r="19">
          <cell r="A19" t="str">
            <v>GARANTIAS INSTALACIONES</v>
          </cell>
          <cell r="B19">
            <v>30</v>
          </cell>
          <cell r="C19">
            <v>8</v>
          </cell>
          <cell r="E19">
            <v>0</v>
          </cell>
          <cell r="F19" t="str">
            <v/>
          </cell>
          <cell r="G19" t="str">
            <v/>
          </cell>
          <cell r="H19">
            <v>0.21052631578947367</v>
          </cell>
        </row>
        <row r="20">
          <cell r="A20" t="str">
            <v>INSTALACIONES ACUEDUCTO</v>
          </cell>
          <cell r="B20">
            <v>1</v>
          </cell>
          <cell r="C20">
            <v>55</v>
          </cell>
          <cell r="E20">
            <v>0</v>
          </cell>
          <cell r="F20" t="str">
            <v/>
          </cell>
          <cell r="G20" t="str">
            <v/>
          </cell>
          <cell r="H20">
            <v>0.9821428571428571</v>
          </cell>
        </row>
        <row r="21">
          <cell r="A21" t="str">
            <v>MMTO VALVULAS E HIDRANTES</v>
          </cell>
          <cell r="B21">
            <v>7</v>
          </cell>
          <cell r="C21">
            <v>7</v>
          </cell>
          <cell r="D21">
            <v>1.7142857142857142</v>
          </cell>
          <cell r="E21">
            <v>28</v>
          </cell>
          <cell r="F21">
            <v>0.1</v>
          </cell>
          <cell r="G21">
            <v>0.3</v>
          </cell>
          <cell r="H21">
            <v>0.5</v>
          </cell>
        </row>
        <row r="22">
          <cell r="A22" t="str">
            <v>OBRAS ACCESORIAS DAÑOS ACUEDUCTO</v>
          </cell>
          <cell r="B22">
            <v>1</v>
          </cell>
          <cell r="C22">
            <v>4</v>
          </cell>
          <cell r="E22">
            <v>0</v>
          </cell>
          <cell r="F22" t="str">
            <v/>
          </cell>
          <cell r="G22" t="str">
            <v/>
          </cell>
          <cell r="H22">
            <v>0.8</v>
          </cell>
        </row>
        <row r="23">
          <cell r="A23" t="str">
            <v>OBRAS ACCESORIAS INSTALACIONES</v>
          </cell>
          <cell r="B23">
            <v>415</v>
          </cell>
          <cell r="C23">
            <v>0</v>
          </cell>
          <cell r="E23">
            <v>0</v>
          </cell>
          <cell r="F23" t="str">
            <v/>
          </cell>
          <cell r="G23" t="str">
            <v/>
          </cell>
          <cell r="H23">
            <v>0</v>
          </cell>
        </row>
        <row r="24">
          <cell r="A24" t="str">
            <v>PITOMETRÍA</v>
          </cell>
          <cell r="B24">
            <v>68</v>
          </cell>
          <cell r="C24">
            <v>24</v>
          </cell>
          <cell r="D24">
            <v>3.0833333333333335</v>
          </cell>
          <cell r="E24">
            <v>12</v>
          </cell>
          <cell r="F24">
            <v>1.8</v>
          </cell>
          <cell r="G24">
            <v>2.5</v>
          </cell>
          <cell r="H24">
            <v>0.2608695652173913</v>
          </cell>
        </row>
        <row r="25">
          <cell r="A25" t="str">
            <v>PROYECTOS ACUEDUCTO</v>
          </cell>
          <cell r="B25">
            <v>4</v>
          </cell>
          <cell r="C25">
            <v>0</v>
          </cell>
          <cell r="E25">
            <v>0</v>
          </cell>
          <cell r="F25" t="str">
            <v/>
          </cell>
          <cell r="G25" t="str">
            <v/>
          </cell>
          <cell r="H25">
            <v>0</v>
          </cell>
        </row>
        <row r="26">
          <cell r="A26" t="str">
            <v>REFERENCIACIÓN ACUEDUCTO</v>
          </cell>
          <cell r="B26">
            <v>12</v>
          </cell>
          <cell r="C26">
            <v>4</v>
          </cell>
          <cell r="E26">
            <v>0</v>
          </cell>
          <cell r="F26" t="str">
            <v/>
          </cell>
          <cell r="G26" t="str">
            <v/>
          </cell>
          <cell r="H26">
            <v>0.25</v>
          </cell>
        </row>
        <row r="27">
          <cell r="F27" t="str">
            <v/>
          </cell>
          <cell r="G27" t="str">
            <v/>
          </cell>
          <cell r="H27" t="str">
            <v/>
          </cell>
        </row>
        <row r="28">
          <cell r="F28" t="str">
            <v/>
          </cell>
          <cell r="G28" t="str">
            <v/>
          </cell>
          <cell r="H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1972</v>
          </cell>
          <cell r="C33">
            <v>677</v>
          </cell>
          <cell r="F33" t="str">
            <v/>
          </cell>
          <cell r="G33" t="str">
            <v/>
          </cell>
          <cell r="H33">
            <v>0.2555681389203473</v>
          </cell>
        </row>
        <row r="35">
          <cell r="A35" t="str">
            <v>CAMBIO ACOMETIDAS CONTRATO</v>
          </cell>
          <cell r="B35">
            <v>212</v>
          </cell>
          <cell r="C35">
            <v>1</v>
          </cell>
          <cell r="D35">
            <v>3</v>
          </cell>
          <cell r="E35">
            <v>21</v>
          </cell>
          <cell r="F35">
            <v>3.4</v>
          </cell>
          <cell r="G35">
            <v>3.4</v>
          </cell>
          <cell r="H35">
            <v>4.6948356807511738E-3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 t="str">
            <v/>
          </cell>
          <cell r="G36" t="str">
            <v/>
          </cell>
          <cell r="H36">
            <v>1</v>
          </cell>
        </row>
        <row r="37">
          <cell r="A37" t="str">
            <v>CORTE Y RECONEXION</v>
          </cell>
          <cell r="B37">
            <v>574</v>
          </cell>
          <cell r="C37">
            <v>1</v>
          </cell>
          <cell r="D37">
            <v>1</v>
          </cell>
          <cell r="E37">
            <v>21</v>
          </cell>
          <cell r="F37">
            <v>27.3</v>
          </cell>
          <cell r="G37">
            <v>27.4</v>
          </cell>
          <cell r="H37">
            <v>1.7391304347826088E-3</v>
          </cell>
        </row>
        <row r="38">
          <cell r="A38" t="str">
            <v>DAÑOS ACUEDUCTO</v>
          </cell>
          <cell r="B38">
            <v>2</v>
          </cell>
          <cell r="C38">
            <v>0</v>
          </cell>
          <cell r="F38" t="str">
            <v/>
          </cell>
          <cell r="G38" t="str">
            <v/>
          </cell>
          <cell r="H38">
            <v>0</v>
          </cell>
        </row>
        <row r="39">
          <cell r="A39" t="str">
            <v>FRAUDES</v>
          </cell>
          <cell r="B39">
            <v>5</v>
          </cell>
          <cell r="C39">
            <v>0</v>
          </cell>
          <cell r="F39" t="str">
            <v/>
          </cell>
          <cell r="G39" t="str">
            <v/>
          </cell>
          <cell r="H39">
            <v>0</v>
          </cell>
        </row>
        <row r="40">
          <cell r="A40" t="str">
            <v>GARANTIAS INSTALACIONES</v>
          </cell>
          <cell r="B40">
            <v>16</v>
          </cell>
          <cell r="C40">
            <v>1</v>
          </cell>
          <cell r="D40">
            <v>1</v>
          </cell>
          <cell r="E40">
            <v>21</v>
          </cell>
          <cell r="F40">
            <v>0.8</v>
          </cell>
          <cell r="G40">
            <v>0.8</v>
          </cell>
          <cell r="H40">
            <v>5.8823529411764705E-2</v>
          </cell>
        </row>
        <row r="41">
          <cell r="A41" t="str">
            <v>INSTALACIONES ACUEDUCTO</v>
          </cell>
          <cell r="B41">
            <v>400</v>
          </cell>
          <cell r="C41">
            <v>0</v>
          </cell>
          <cell r="D41">
            <v>5</v>
          </cell>
          <cell r="E41">
            <v>21</v>
          </cell>
          <cell r="F41">
            <v>3.8</v>
          </cell>
          <cell r="G41">
            <v>3.8</v>
          </cell>
          <cell r="H41">
            <v>0</v>
          </cell>
        </row>
        <row r="42">
          <cell r="A42" t="str">
            <v>MEDIDORES 1/2 Y 1"</v>
          </cell>
          <cell r="B42">
            <v>295</v>
          </cell>
          <cell r="C42">
            <v>1</v>
          </cell>
          <cell r="D42">
            <v>4</v>
          </cell>
          <cell r="E42">
            <v>21</v>
          </cell>
          <cell r="F42">
            <v>3.5</v>
          </cell>
          <cell r="G42">
            <v>3.5</v>
          </cell>
          <cell r="H42">
            <v>3.3783783783783786E-3</v>
          </cell>
        </row>
        <row r="43">
          <cell r="A43" t="str">
            <v>MMTO VALVULAS E HIDRANTES</v>
          </cell>
          <cell r="B43">
            <v>48</v>
          </cell>
          <cell r="C43">
            <v>0</v>
          </cell>
          <cell r="D43">
            <v>3</v>
          </cell>
          <cell r="E43">
            <v>21</v>
          </cell>
          <cell r="F43">
            <v>0.8</v>
          </cell>
          <cell r="G43">
            <v>0.8</v>
          </cell>
          <cell r="H43">
            <v>0</v>
          </cell>
        </row>
        <row r="44">
          <cell r="A44" t="str">
            <v>OBRAS ACCESORIAS DAÑOS ACUEDUCTO</v>
          </cell>
          <cell r="B44">
            <v>119</v>
          </cell>
          <cell r="C44">
            <v>0</v>
          </cell>
          <cell r="D44">
            <v>3</v>
          </cell>
          <cell r="E44">
            <v>21</v>
          </cell>
          <cell r="F44">
            <v>1.9</v>
          </cell>
          <cell r="G44">
            <v>1.9</v>
          </cell>
          <cell r="H44">
            <v>0</v>
          </cell>
        </row>
        <row r="45">
          <cell r="A45" t="str">
            <v>OBRAS ACCESORIAS INSTALACIONES</v>
          </cell>
          <cell r="B45">
            <v>8</v>
          </cell>
          <cell r="C45">
            <v>0</v>
          </cell>
          <cell r="D45">
            <v>1</v>
          </cell>
          <cell r="E45">
            <v>21</v>
          </cell>
          <cell r="F45">
            <v>0.4</v>
          </cell>
          <cell r="G45">
            <v>0.4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F46" t="str">
            <v/>
          </cell>
          <cell r="G46" t="str">
            <v/>
          </cell>
          <cell r="H46">
            <v>0</v>
          </cell>
        </row>
        <row r="47">
          <cell r="F47" t="str">
            <v/>
          </cell>
          <cell r="G47" t="str">
            <v/>
          </cell>
          <cell r="H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</row>
        <row r="51">
          <cell r="A51" t="str">
            <v>Total general</v>
          </cell>
          <cell r="B51">
            <v>1681</v>
          </cell>
          <cell r="C51">
            <v>5</v>
          </cell>
          <cell r="F51" t="str">
            <v/>
          </cell>
          <cell r="G51" t="str">
            <v/>
          </cell>
          <cell r="H51">
            <v>2.9655990510083037E-3</v>
          </cell>
        </row>
      </sheetData>
      <sheetData sheetId="2" refreshError="1">
        <row r="12">
          <cell r="A12" t="str">
            <v>CAMBIO ACOMETIDAS CONTRATO</v>
          </cell>
        </row>
        <row r="35">
          <cell r="A35" t="str">
            <v>CAMBIO ACOMETIDAS CONTRATO</v>
          </cell>
          <cell r="B35">
            <v>249</v>
          </cell>
          <cell r="C35">
            <v>1</v>
          </cell>
          <cell r="D35">
            <v>3</v>
          </cell>
          <cell r="E35">
            <v>21</v>
          </cell>
          <cell r="F35">
            <v>4</v>
          </cell>
          <cell r="G35">
            <v>4</v>
          </cell>
          <cell r="H35">
            <v>4.0000000000000001E-3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 t="str">
            <v/>
          </cell>
          <cell r="G36" t="str">
            <v/>
          </cell>
          <cell r="H36">
            <v>1</v>
          </cell>
        </row>
        <row r="37">
          <cell r="A37" t="str">
            <v>CORTE Y RECONEXION</v>
          </cell>
          <cell r="B37">
            <v>365</v>
          </cell>
          <cell r="C37">
            <v>97</v>
          </cell>
          <cell r="D37">
            <v>1</v>
          </cell>
          <cell r="E37">
            <v>21</v>
          </cell>
          <cell r="F37">
            <v>17.399999999999999</v>
          </cell>
          <cell r="G37">
            <v>22</v>
          </cell>
          <cell r="H37">
            <v>0.20995670995670995</v>
          </cell>
        </row>
        <row r="38">
          <cell r="A38" t="str">
            <v>DAÑOS ACUEDUCTO</v>
          </cell>
          <cell r="B38">
            <v>3</v>
          </cell>
          <cell r="C38">
            <v>0</v>
          </cell>
          <cell r="F38" t="str">
            <v/>
          </cell>
          <cell r="G38" t="str">
            <v/>
          </cell>
          <cell r="H38">
            <v>0</v>
          </cell>
        </row>
        <row r="39">
          <cell r="A39" t="str">
            <v>ESCOMBROS DAÑOS ACUEDUCTO</v>
          </cell>
          <cell r="B39">
            <v>3</v>
          </cell>
          <cell r="C39">
            <v>0</v>
          </cell>
          <cell r="F39" t="str">
            <v/>
          </cell>
          <cell r="G39" t="str">
            <v/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1</v>
          </cell>
          <cell r="F40" t="str">
            <v/>
          </cell>
          <cell r="G40" t="str">
            <v/>
          </cell>
          <cell r="H40">
            <v>0.33333333333333331</v>
          </cell>
        </row>
        <row r="41">
          <cell r="A41" t="str">
            <v>GARANTIAS INSTALACIONES</v>
          </cell>
          <cell r="B41">
            <v>12</v>
          </cell>
          <cell r="C41">
            <v>4</v>
          </cell>
          <cell r="D41">
            <v>1</v>
          </cell>
          <cell r="E41">
            <v>21</v>
          </cell>
          <cell r="F41">
            <v>0.6</v>
          </cell>
          <cell r="G41">
            <v>0.8</v>
          </cell>
          <cell r="H41">
            <v>0.25</v>
          </cell>
        </row>
        <row r="42">
          <cell r="A42" t="str">
            <v>INSTALACIONES ACUEDUCTO</v>
          </cell>
          <cell r="B42">
            <v>336</v>
          </cell>
          <cell r="C42">
            <v>5</v>
          </cell>
          <cell r="D42">
            <v>5</v>
          </cell>
          <cell r="E42">
            <v>21</v>
          </cell>
          <cell r="F42">
            <v>3.2</v>
          </cell>
          <cell r="G42">
            <v>3.2</v>
          </cell>
          <cell r="H42">
            <v>1.466275659824047E-2</v>
          </cell>
        </row>
        <row r="43">
          <cell r="A43" t="str">
            <v>MEDIDORES 1/2 Y 1"</v>
          </cell>
          <cell r="B43">
            <v>216</v>
          </cell>
          <cell r="C43">
            <v>1</v>
          </cell>
          <cell r="D43">
            <v>4</v>
          </cell>
          <cell r="E43">
            <v>21</v>
          </cell>
          <cell r="F43">
            <v>2.6</v>
          </cell>
          <cell r="G43">
            <v>2.6</v>
          </cell>
          <cell r="H43">
            <v>4.608294930875576E-3</v>
          </cell>
        </row>
        <row r="44">
          <cell r="A44" t="str">
            <v>MMTO VALVULAS E HIDRANTES</v>
          </cell>
          <cell r="B44">
            <v>33</v>
          </cell>
          <cell r="C44">
            <v>0</v>
          </cell>
          <cell r="D44">
            <v>3</v>
          </cell>
          <cell r="E44">
            <v>21</v>
          </cell>
          <cell r="F44">
            <v>0.5</v>
          </cell>
          <cell r="G44">
            <v>0.5</v>
          </cell>
          <cell r="H44">
            <v>0</v>
          </cell>
        </row>
        <row r="45">
          <cell r="A45" t="str">
            <v>OBRAS ACCESORIAS DAÑOS ACUEDUCTO</v>
          </cell>
          <cell r="B45">
            <v>133</v>
          </cell>
          <cell r="C45">
            <v>0</v>
          </cell>
          <cell r="D45">
            <v>3</v>
          </cell>
          <cell r="E45">
            <v>21</v>
          </cell>
          <cell r="F45">
            <v>2.1</v>
          </cell>
          <cell r="G45">
            <v>2.1</v>
          </cell>
          <cell r="H45">
            <v>0</v>
          </cell>
        </row>
        <row r="46">
          <cell r="A46" t="str">
            <v>OBRAS ACCESORIAS INSTALACIONES</v>
          </cell>
          <cell r="B46">
            <v>5</v>
          </cell>
          <cell r="C46">
            <v>0</v>
          </cell>
          <cell r="D46">
            <v>1</v>
          </cell>
          <cell r="E46">
            <v>21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PROYECTOS ACUEDUCTO</v>
          </cell>
          <cell r="B47">
            <v>2</v>
          </cell>
          <cell r="C47">
            <v>0</v>
          </cell>
          <cell r="F47" t="str">
            <v/>
          </cell>
          <cell r="G47" t="str">
            <v/>
          </cell>
          <cell r="H47">
            <v>0</v>
          </cell>
        </row>
        <row r="48">
          <cell r="A48" t="str">
            <v>REFERENCIACIÓN ACUEDUCTO</v>
          </cell>
          <cell r="B48">
            <v>1</v>
          </cell>
          <cell r="C48">
            <v>0</v>
          </cell>
          <cell r="F48" t="str">
            <v/>
          </cell>
          <cell r="G48" t="str">
            <v/>
          </cell>
          <cell r="H48">
            <v>0</v>
          </cell>
        </row>
        <row r="49">
          <cell r="F49" t="str">
            <v/>
          </cell>
          <cell r="G49" t="str">
            <v/>
          </cell>
          <cell r="H49" t="str">
            <v/>
          </cell>
        </row>
        <row r="51">
          <cell r="A51" t="str">
            <v>Total general</v>
          </cell>
          <cell r="B51">
            <v>1360</v>
          </cell>
          <cell r="C51">
            <v>110</v>
          </cell>
          <cell r="F51" t="str">
            <v/>
          </cell>
          <cell r="G51" t="str">
            <v/>
          </cell>
          <cell r="H51">
            <v>7.4829931972789115E-2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Nov-Dic"/>
      <sheetName val="Ene-Dic EEPPM"/>
      <sheetName val="May-Dic Contrato"/>
      <sheetName val="ENE"/>
      <sheetName val="FEB"/>
      <sheetName val="MAR"/>
      <sheetName val="Ene-Dic_EEPPM"/>
      <sheetName val="May-Dic_Contrato"/>
      <sheetName val="Ene-Dic_EEPPM2"/>
      <sheetName val="May-Dic_Contrato2"/>
      <sheetName val="Ene-Dic_EEPPM1"/>
      <sheetName val="May-Dic_Contrato1"/>
      <sheetName val="GRUPO 3"/>
      <sheetName val="Liquidación de Obra x Administr"/>
    </sheetNames>
    <sheetDataSet>
      <sheetData sheetId="0" refreshError="1">
        <row r="12">
          <cell r="A12" t="str">
            <v>CARROTANQUE</v>
          </cell>
          <cell r="B12">
            <v>57</v>
          </cell>
          <cell r="C12">
            <v>2</v>
          </cell>
          <cell r="D12">
            <v>1</v>
          </cell>
          <cell r="E12">
            <v>43</v>
          </cell>
          <cell r="F12">
            <v>1.3</v>
          </cell>
          <cell r="G12">
            <v>1.4</v>
          </cell>
          <cell r="H12">
            <v>3.3898305084745763E-2</v>
          </cell>
        </row>
        <row r="13">
          <cell r="A13" t="str">
            <v>CASAS SIN AGUA</v>
          </cell>
          <cell r="B13">
            <v>573</v>
          </cell>
          <cell r="C13">
            <v>548</v>
          </cell>
          <cell r="D13">
            <v>1</v>
          </cell>
          <cell r="E13">
            <v>59</v>
          </cell>
          <cell r="F13">
            <v>9.6999999999999993</v>
          </cell>
          <cell r="G13">
            <v>19</v>
          </cell>
          <cell r="H13">
            <v>0.48884924174843891</v>
          </cell>
        </row>
        <row r="14">
          <cell r="A14" t="str">
            <v>CORTE Y RECONEXION</v>
          </cell>
          <cell r="B14">
            <v>37</v>
          </cell>
          <cell r="C14">
            <v>65</v>
          </cell>
          <cell r="F14" t="str">
            <v/>
          </cell>
          <cell r="G14" t="str">
            <v/>
          </cell>
          <cell r="H14">
            <v>0.63725490196078427</v>
          </cell>
        </row>
        <row r="15">
          <cell r="A15" t="str">
            <v>DAÑOS ACUEDUCTO</v>
          </cell>
          <cell r="B15">
            <v>591</v>
          </cell>
          <cell r="C15">
            <v>205</v>
          </cell>
          <cell r="D15">
            <v>7.3050847457627119</v>
          </cell>
          <cell r="E15">
            <v>59</v>
          </cell>
          <cell r="F15">
            <v>1.4</v>
          </cell>
          <cell r="G15">
            <v>1.8</v>
          </cell>
          <cell r="H15">
            <v>0.25753768844221103</v>
          </cell>
        </row>
        <row r="16">
          <cell r="A16" t="str">
            <v>ESCOMBROS DAÑOS ACUEDUCTO</v>
          </cell>
          <cell r="B16">
            <v>271</v>
          </cell>
          <cell r="C16">
            <v>8</v>
          </cell>
          <cell r="D16">
            <v>1</v>
          </cell>
          <cell r="E16">
            <v>59</v>
          </cell>
          <cell r="F16">
            <v>4.5999999999999996</v>
          </cell>
          <cell r="G16">
            <v>4.7</v>
          </cell>
          <cell r="H16">
            <v>2.8673835125448029E-2</v>
          </cell>
        </row>
        <row r="17">
          <cell r="A17" t="str">
            <v>FRAUDES</v>
          </cell>
          <cell r="B17">
            <v>13</v>
          </cell>
          <cell r="C17">
            <v>103</v>
          </cell>
          <cell r="D17">
            <v>1</v>
          </cell>
          <cell r="E17">
            <v>11</v>
          </cell>
          <cell r="F17">
            <v>10.5</v>
          </cell>
          <cell r="G17">
            <v>10.5</v>
          </cell>
          <cell r="H17">
            <v>0.88793103448275867</v>
          </cell>
        </row>
        <row r="18">
          <cell r="A18" t="str">
            <v>GARANTIAS INSTALACIONES</v>
          </cell>
          <cell r="B18">
            <v>25</v>
          </cell>
          <cell r="C18">
            <v>40</v>
          </cell>
          <cell r="F18" t="str">
            <v/>
          </cell>
          <cell r="G18" t="str">
            <v/>
          </cell>
          <cell r="H18">
            <v>0.61538461538461542</v>
          </cell>
        </row>
        <row r="19">
          <cell r="A19" t="str">
            <v>INSTALACIONES ACUEDUCTO</v>
          </cell>
          <cell r="B19">
            <v>5</v>
          </cell>
          <cell r="C19">
            <v>81</v>
          </cell>
          <cell r="F19" t="str">
            <v/>
          </cell>
          <cell r="G19" t="str">
            <v/>
          </cell>
          <cell r="H19">
            <v>0.94186046511627908</v>
          </cell>
        </row>
        <row r="20">
          <cell r="A20" t="str">
            <v>INSTALACIONES ALCANTARILLADO</v>
          </cell>
          <cell r="B20">
            <v>5</v>
          </cell>
          <cell r="C20">
            <v>0</v>
          </cell>
          <cell r="F20" t="str">
            <v/>
          </cell>
          <cell r="G20" t="str">
            <v/>
          </cell>
          <cell r="H20">
            <v>0</v>
          </cell>
        </row>
        <row r="21">
          <cell r="A21" t="str">
            <v>MEDIDORES 1/2 Y 1"</v>
          </cell>
          <cell r="B21">
            <v>19</v>
          </cell>
          <cell r="C21">
            <v>16</v>
          </cell>
          <cell r="F21" t="str">
            <v/>
          </cell>
          <cell r="G21" t="str">
            <v/>
          </cell>
          <cell r="H21">
            <v>0.45714285714285713</v>
          </cell>
        </row>
        <row r="22">
          <cell r="A22" t="str">
            <v>MMTO VALVULAS E HIDRANTES</v>
          </cell>
          <cell r="B22">
            <v>12</v>
          </cell>
          <cell r="C22">
            <v>26</v>
          </cell>
          <cell r="D22">
            <v>1</v>
          </cell>
          <cell r="E22">
            <v>59</v>
          </cell>
          <cell r="F22">
            <v>0.2</v>
          </cell>
          <cell r="G22">
            <v>0.6</v>
          </cell>
          <cell r="H22">
            <v>0.68421052631578949</v>
          </cell>
        </row>
        <row r="23">
          <cell r="A23" t="str">
            <v>OBRAS ACCESORIAS DAÑOS ACUEDUCTO</v>
          </cell>
          <cell r="B23">
            <v>18</v>
          </cell>
          <cell r="C23">
            <v>0</v>
          </cell>
          <cell r="F23" t="str">
            <v/>
          </cell>
          <cell r="G23" t="str">
            <v/>
          </cell>
          <cell r="H23">
            <v>0</v>
          </cell>
        </row>
        <row r="24">
          <cell r="A24" t="str">
            <v>OBRAS ACCESORIAS INSTALACIONES</v>
          </cell>
          <cell r="B24">
            <v>653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82</v>
          </cell>
          <cell r="C25">
            <v>95</v>
          </cell>
          <cell r="D25">
            <v>1</v>
          </cell>
          <cell r="E25">
            <v>17</v>
          </cell>
          <cell r="F25">
            <v>4.8</v>
          </cell>
          <cell r="G25">
            <v>10.4</v>
          </cell>
          <cell r="H25">
            <v>0.53672316384180796</v>
          </cell>
        </row>
        <row r="26">
          <cell r="A26" t="str">
            <v>PROYECTOS ACUEDUCTO</v>
          </cell>
          <cell r="B26">
            <v>47</v>
          </cell>
          <cell r="C26">
            <v>62</v>
          </cell>
          <cell r="F26" t="str">
            <v/>
          </cell>
          <cell r="G26" t="str">
            <v/>
          </cell>
          <cell r="H26">
            <v>0.56880733944954132</v>
          </cell>
        </row>
        <row r="27">
          <cell r="A27" t="str">
            <v>REFERENCIACIÓN ACUEDUCTO</v>
          </cell>
          <cell r="B27">
            <v>3</v>
          </cell>
          <cell r="C27">
            <v>3</v>
          </cell>
          <cell r="F27" t="str">
            <v/>
          </cell>
          <cell r="G27" t="str">
            <v/>
          </cell>
          <cell r="H27">
            <v>0.5</v>
          </cell>
        </row>
        <row r="28">
          <cell r="A28" t="str">
            <v>REPARACION CAJAS DE MEDIDORES</v>
          </cell>
          <cell r="B28">
            <v>1</v>
          </cell>
          <cell r="C28">
            <v>19</v>
          </cell>
          <cell r="F28" t="str">
            <v/>
          </cell>
          <cell r="G28" t="str">
            <v/>
          </cell>
          <cell r="H28">
            <v>0.95</v>
          </cell>
        </row>
        <row r="29">
          <cell r="A29" t="str">
            <v>RETIRO MEDIDOR</v>
          </cell>
          <cell r="B29">
            <v>113</v>
          </cell>
          <cell r="C29">
            <v>65</v>
          </cell>
          <cell r="F29" t="str">
            <v/>
          </cell>
          <cell r="G29" t="str">
            <v/>
          </cell>
          <cell r="H29">
            <v>0.3651685393258427</v>
          </cell>
        </row>
        <row r="30">
          <cell r="A30" t="str">
            <v>TAPONADAS</v>
          </cell>
          <cell r="B30">
            <v>1</v>
          </cell>
          <cell r="C30">
            <v>7</v>
          </cell>
          <cell r="F30" t="str">
            <v/>
          </cell>
          <cell r="G30" t="str">
            <v/>
          </cell>
          <cell r="H30">
            <v>0.875</v>
          </cell>
        </row>
        <row r="31">
          <cell r="A31" t="str">
            <v>TRASLADO MEDIDOR</v>
          </cell>
          <cell r="B31">
            <v>0</v>
          </cell>
          <cell r="C31">
            <v>6</v>
          </cell>
          <cell r="F31" t="str">
            <v/>
          </cell>
          <cell r="G31" t="str">
            <v/>
          </cell>
          <cell r="H31">
            <v>1</v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2526</v>
          </cell>
          <cell r="C33">
            <v>1351</v>
          </cell>
          <cell r="F33" t="str">
            <v/>
          </cell>
          <cell r="G33" t="str">
            <v/>
          </cell>
          <cell r="H33">
            <v>0.34846530822801136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</sheetData>
      <sheetData sheetId="1" refreshError="1">
        <row r="12">
          <cell r="A12" t="str">
            <v>CARROTANQUE</v>
          </cell>
          <cell r="B12">
            <v>104</v>
          </cell>
          <cell r="C12">
            <v>14</v>
          </cell>
          <cell r="D12">
            <v>1</v>
          </cell>
          <cell r="E12">
            <v>46</v>
          </cell>
          <cell r="F12">
            <v>2.2999999999999998</v>
          </cell>
          <cell r="G12">
            <v>2.6</v>
          </cell>
          <cell r="H12">
            <v>0.11864406779661017</v>
          </cell>
        </row>
        <row r="13">
          <cell r="A13" t="str">
            <v>CASAS SIN AGUA</v>
          </cell>
          <cell r="B13">
            <v>546</v>
          </cell>
          <cell r="C13">
            <v>609</v>
          </cell>
          <cell r="D13">
            <v>1</v>
          </cell>
          <cell r="E13">
            <v>61</v>
          </cell>
          <cell r="F13">
            <v>9</v>
          </cell>
          <cell r="G13">
            <v>18.899999999999999</v>
          </cell>
          <cell r="H13">
            <v>0.52727272727272723</v>
          </cell>
        </row>
        <row r="14">
          <cell r="A14" t="str">
            <v>CORTE Y RECONEXION</v>
          </cell>
          <cell r="B14">
            <v>122</v>
          </cell>
          <cell r="C14">
            <v>138</v>
          </cell>
          <cell r="D14">
            <v>1</v>
          </cell>
          <cell r="E14">
            <v>61</v>
          </cell>
          <cell r="F14" t="str">
            <v/>
          </cell>
          <cell r="G14" t="str">
            <v/>
          </cell>
          <cell r="H14">
            <v>0.53076923076923077</v>
          </cell>
        </row>
        <row r="15">
          <cell r="A15" t="str">
            <v>DAÑOS ACUEDUCTO</v>
          </cell>
          <cell r="B15">
            <v>666</v>
          </cell>
          <cell r="C15">
            <v>234</v>
          </cell>
          <cell r="D15">
            <v>7.442622950819672</v>
          </cell>
          <cell r="E15">
            <v>61</v>
          </cell>
          <cell r="F15">
            <v>1.5</v>
          </cell>
          <cell r="G15">
            <v>2</v>
          </cell>
          <cell r="H15">
            <v>0.26</v>
          </cell>
        </row>
        <row r="16">
          <cell r="A16" t="str">
            <v>ESCOMBROS DAÑOS ACUEDUCTO</v>
          </cell>
          <cell r="B16">
            <v>221</v>
          </cell>
          <cell r="C16">
            <v>9</v>
          </cell>
          <cell r="D16">
            <v>1</v>
          </cell>
          <cell r="E16">
            <v>61</v>
          </cell>
          <cell r="F16">
            <v>3.6</v>
          </cell>
          <cell r="G16">
            <v>3.8</v>
          </cell>
          <cell r="H16">
            <v>3.9130434782608699E-2</v>
          </cell>
        </row>
        <row r="17">
          <cell r="A17" t="str">
            <v>FRAUDES</v>
          </cell>
          <cell r="B17">
            <v>62</v>
          </cell>
          <cell r="C17">
            <v>249</v>
          </cell>
          <cell r="D17">
            <v>1</v>
          </cell>
          <cell r="E17">
            <v>14</v>
          </cell>
          <cell r="F17">
            <v>22.2</v>
          </cell>
          <cell r="G17">
            <v>22.2</v>
          </cell>
          <cell r="H17">
            <v>0.80064308681672025</v>
          </cell>
        </row>
        <row r="18">
          <cell r="A18" t="str">
            <v>GARANTIAS INSTALACIONES</v>
          </cell>
          <cell r="B18">
            <v>70</v>
          </cell>
          <cell r="C18">
            <v>23</v>
          </cell>
          <cell r="D18">
            <v>1</v>
          </cell>
          <cell r="E18">
            <v>18</v>
          </cell>
          <cell r="F18" t="str">
            <v/>
          </cell>
          <cell r="G18" t="str">
            <v/>
          </cell>
          <cell r="H18">
            <v>0.24731182795698925</v>
          </cell>
        </row>
        <row r="19">
          <cell r="A19" t="str">
            <v>INSTALACIONES ACUEDUCTO</v>
          </cell>
          <cell r="B19">
            <v>13</v>
          </cell>
          <cell r="C19">
            <v>39</v>
          </cell>
          <cell r="F19" t="str">
            <v/>
          </cell>
          <cell r="G19" t="str">
            <v/>
          </cell>
          <cell r="H19">
            <v>0.75</v>
          </cell>
        </row>
        <row r="20">
          <cell r="A20" t="str">
            <v>INSTALACIONES ALCANTARILLADO</v>
          </cell>
          <cell r="B20">
            <v>3</v>
          </cell>
          <cell r="C20">
            <v>3</v>
          </cell>
          <cell r="F20" t="str">
            <v/>
          </cell>
          <cell r="G20" t="str">
            <v/>
          </cell>
          <cell r="H20">
            <v>0.5</v>
          </cell>
        </row>
        <row r="21">
          <cell r="A21" t="str">
            <v>MEDIDORES 1/2 Y 1"</v>
          </cell>
          <cell r="B21">
            <v>7</v>
          </cell>
          <cell r="C21">
            <v>18</v>
          </cell>
          <cell r="F21" t="str">
            <v/>
          </cell>
          <cell r="G21" t="str">
            <v/>
          </cell>
          <cell r="H21">
            <v>0.72</v>
          </cell>
        </row>
        <row r="22">
          <cell r="A22" t="str">
            <v>MMTO VALVULAS E HIDRANTES</v>
          </cell>
          <cell r="B22">
            <v>10</v>
          </cell>
          <cell r="C22">
            <v>19</v>
          </cell>
          <cell r="D22">
            <v>1</v>
          </cell>
          <cell r="E22">
            <v>61</v>
          </cell>
          <cell r="F22">
            <v>0.2</v>
          </cell>
          <cell r="G22">
            <v>0.5</v>
          </cell>
          <cell r="H22">
            <v>0.65517241379310343</v>
          </cell>
        </row>
        <row r="23">
          <cell r="A23" t="str">
            <v>OBRAS ACCESORIAS DAÑOS ACUEDUCTO</v>
          </cell>
          <cell r="B23">
            <v>2</v>
          </cell>
          <cell r="C23">
            <v>14</v>
          </cell>
          <cell r="D23">
            <v>1</v>
          </cell>
          <cell r="E23">
            <v>61</v>
          </cell>
          <cell r="F23" t="str">
            <v/>
          </cell>
          <cell r="G23" t="str">
            <v/>
          </cell>
          <cell r="H23">
            <v>0.875</v>
          </cell>
        </row>
        <row r="24">
          <cell r="A24" t="str">
            <v>OBRAS ACCESORIAS INSTALACIONES</v>
          </cell>
          <cell r="B24">
            <v>544</v>
          </cell>
          <cell r="C24">
            <v>1</v>
          </cell>
          <cell r="F24" t="str">
            <v/>
          </cell>
          <cell r="G24" t="str">
            <v/>
          </cell>
          <cell r="H24">
            <v>1.834862385321101E-3</v>
          </cell>
        </row>
        <row r="25">
          <cell r="A25" t="str">
            <v>PITOMETRÍA</v>
          </cell>
          <cell r="B25">
            <v>72</v>
          </cell>
          <cell r="C25">
            <v>75</v>
          </cell>
          <cell r="D25">
            <v>1</v>
          </cell>
          <cell r="E25">
            <v>21</v>
          </cell>
          <cell r="F25">
            <v>3.4</v>
          </cell>
          <cell r="G25">
            <v>7</v>
          </cell>
          <cell r="H25">
            <v>0.51020408163265307</v>
          </cell>
        </row>
        <row r="26">
          <cell r="A26" t="str">
            <v>PROYECTOS ACUEDUCTO</v>
          </cell>
          <cell r="B26">
            <v>52</v>
          </cell>
          <cell r="C26">
            <v>4</v>
          </cell>
          <cell r="D26">
            <v>1</v>
          </cell>
          <cell r="E26">
            <v>20</v>
          </cell>
          <cell r="F26" t="str">
            <v/>
          </cell>
          <cell r="G26" t="str">
            <v/>
          </cell>
          <cell r="H26">
            <v>7.1428571428571425E-2</v>
          </cell>
        </row>
        <row r="27">
          <cell r="A27" t="str">
            <v>REFERENCIACIÓN ACUEDUCTO</v>
          </cell>
          <cell r="B27">
            <v>1</v>
          </cell>
          <cell r="C27">
            <v>0</v>
          </cell>
          <cell r="F27" t="str">
            <v/>
          </cell>
          <cell r="G27" t="str">
            <v/>
          </cell>
          <cell r="H27">
            <v>0</v>
          </cell>
        </row>
        <row r="28">
          <cell r="A28" t="str">
            <v>REPARACION CAJAS DE MEDIDORES</v>
          </cell>
          <cell r="B28">
            <v>1</v>
          </cell>
          <cell r="C28">
            <v>6</v>
          </cell>
          <cell r="F28" t="str">
            <v/>
          </cell>
          <cell r="G28" t="str">
            <v/>
          </cell>
          <cell r="H28">
            <v>0.8571428571428571</v>
          </cell>
        </row>
        <row r="29">
          <cell r="A29" t="str">
            <v>RETIRO MEDIDOR</v>
          </cell>
          <cell r="B29">
            <v>121</v>
          </cell>
          <cell r="C29">
            <v>52</v>
          </cell>
          <cell r="F29" t="str">
            <v/>
          </cell>
          <cell r="G29" t="str">
            <v/>
          </cell>
          <cell r="H29">
            <v>0.30057803468208094</v>
          </cell>
        </row>
        <row r="30">
          <cell r="A30" t="str">
            <v>TAPONADAS</v>
          </cell>
          <cell r="B30">
            <v>2</v>
          </cell>
          <cell r="C30">
            <v>20</v>
          </cell>
          <cell r="F30" t="str">
            <v/>
          </cell>
          <cell r="G30" t="str">
            <v/>
          </cell>
          <cell r="H30">
            <v>0.90909090909090906</v>
          </cell>
        </row>
        <row r="31">
          <cell r="A31" t="str">
            <v>TRASLADO MEDIDOR</v>
          </cell>
          <cell r="B31">
            <v>1</v>
          </cell>
          <cell r="C31">
            <v>0</v>
          </cell>
          <cell r="F31" t="str">
            <v/>
          </cell>
          <cell r="G31" t="str">
            <v/>
          </cell>
          <cell r="H31">
            <v>0</v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2620</v>
          </cell>
          <cell r="C33">
            <v>1527</v>
          </cell>
          <cell r="F33" t="str">
            <v/>
          </cell>
          <cell r="G33" t="str">
            <v/>
          </cell>
          <cell r="H33">
            <v>0.36821798890764407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</sheetData>
      <sheetData sheetId="2" refreshError="1">
        <row r="12">
          <cell r="A12" t="str">
            <v>CAMBIO ACOMETIDAS CONTRATO</v>
          </cell>
          <cell r="B12">
            <v>2</v>
          </cell>
          <cell r="C12">
            <v>5</v>
          </cell>
          <cell r="F12" t="str">
            <v/>
          </cell>
          <cell r="G12" t="str">
            <v/>
          </cell>
          <cell r="H12">
            <v>0.7142857142857143</v>
          </cell>
        </row>
        <row r="13">
          <cell r="A13" t="str">
            <v>CARROTANQUE</v>
          </cell>
          <cell r="B13">
            <v>80</v>
          </cell>
          <cell r="C13">
            <v>2</v>
          </cell>
          <cell r="D13">
            <v>1</v>
          </cell>
          <cell r="E13">
            <v>44</v>
          </cell>
          <cell r="F13">
            <v>1.8</v>
          </cell>
          <cell r="G13">
            <v>1.9</v>
          </cell>
          <cell r="H13">
            <v>2.4390243902439025E-2</v>
          </cell>
        </row>
        <row r="14">
          <cell r="A14" t="str">
            <v>CASAS SIN AGUA</v>
          </cell>
          <cell r="B14">
            <v>500</v>
          </cell>
          <cell r="C14">
            <v>535</v>
          </cell>
          <cell r="D14">
            <v>1</v>
          </cell>
          <cell r="E14">
            <v>61</v>
          </cell>
          <cell r="F14">
            <v>8.1999999999999993</v>
          </cell>
          <cell r="G14">
            <v>17</v>
          </cell>
          <cell r="H14">
            <v>0.51690821256038644</v>
          </cell>
        </row>
        <row r="15">
          <cell r="A15" t="str">
            <v>CORTE Y RECONEXION</v>
          </cell>
          <cell r="B15">
            <v>19</v>
          </cell>
          <cell r="C15">
            <v>17</v>
          </cell>
          <cell r="F15" t="str">
            <v/>
          </cell>
          <cell r="G15" t="str">
            <v/>
          </cell>
          <cell r="H15">
            <v>0.47222222222222221</v>
          </cell>
        </row>
        <row r="16">
          <cell r="A16" t="str">
            <v>DAÑOS ACUEDUCTO</v>
          </cell>
          <cell r="B16">
            <v>598</v>
          </cell>
          <cell r="C16">
            <v>259</v>
          </cell>
          <cell r="D16">
            <v>7.278688524590164</v>
          </cell>
          <cell r="E16">
            <v>61</v>
          </cell>
          <cell r="F16">
            <v>1.3</v>
          </cell>
          <cell r="G16">
            <v>1.9</v>
          </cell>
          <cell r="H16">
            <v>0.30221703617269546</v>
          </cell>
        </row>
        <row r="17">
          <cell r="A17" t="str">
            <v>ESCOMBROS DAÑOS ACUEDUCTO</v>
          </cell>
          <cell r="B17">
            <v>188</v>
          </cell>
          <cell r="C17">
            <v>9</v>
          </cell>
          <cell r="D17">
            <v>1</v>
          </cell>
          <cell r="E17">
            <v>61</v>
          </cell>
          <cell r="F17">
            <v>3.1</v>
          </cell>
          <cell r="G17">
            <v>3.2</v>
          </cell>
          <cell r="H17">
            <v>4.5685279187817257E-2</v>
          </cell>
        </row>
        <row r="18">
          <cell r="A18" t="str">
            <v>FRAUDES</v>
          </cell>
          <cell r="B18">
            <v>234</v>
          </cell>
          <cell r="C18">
            <v>222</v>
          </cell>
          <cell r="D18">
            <v>1</v>
          </cell>
          <cell r="E18">
            <v>18</v>
          </cell>
          <cell r="F18">
            <v>13</v>
          </cell>
          <cell r="G18">
            <v>25.3</v>
          </cell>
          <cell r="H18">
            <v>0.48684210526315791</v>
          </cell>
        </row>
        <row r="19">
          <cell r="A19" t="str">
            <v>GARANTIAS INSTALACIONES</v>
          </cell>
          <cell r="B19">
            <v>13</v>
          </cell>
          <cell r="C19">
            <v>7</v>
          </cell>
          <cell r="F19" t="str">
            <v/>
          </cell>
          <cell r="G19" t="str">
            <v/>
          </cell>
          <cell r="H19">
            <v>0.35</v>
          </cell>
        </row>
        <row r="20">
          <cell r="A20" t="str">
            <v>INSTALACIONES ACUEDUCTO</v>
          </cell>
          <cell r="B20">
            <v>48</v>
          </cell>
          <cell r="C20">
            <v>104</v>
          </cell>
          <cell r="F20" t="str">
            <v/>
          </cell>
          <cell r="G20" t="str">
            <v/>
          </cell>
          <cell r="H20">
            <v>0.68421052631578949</v>
          </cell>
        </row>
        <row r="21">
          <cell r="A21" t="str">
            <v>INSTALACIONES ALCANTARILLADO</v>
          </cell>
          <cell r="B21">
            <v>8</v>
          </cell>
          <cell r="C21">
            <v>0</v>
          </cell>
          <cell r="F21" t="str">
            <v/>
          </cell>
          <cell r="G21" t="str">
            <v/>
          </cell>
          <cell r="H21">
            <v>0</v>
          </cell>
        </row>
        <row r="22">
          <cell r="A22" t="str">
            <v>MEDIDORES 1/2 Y 1"</v>
          </cell>
          <cell r="B22">
            <v>3</v>
          </cell>
          <cell r="C22">
            <v>4</v>
          </cell>
          <cell r="D22">
            <v>1</v>
          </cell>
          <cell r="E22">
            <v>62</v>
          </cell>
          <cell r="F22" t="str">
            <v/>
          </cell>
          <cell r="G22" t="str">
            <v/>
          </cell>
          <cell r="H22">
            <v>0.5714285714285714</v>
          </cell>
        </row>
        <row r="23">
          <cell r="A23" t="str">
            <v>MMTO VALVULAS E HIDRANTES</v>
          </cell>
          <cell r="B23">
            <v>2</v>
          </cell>
          <cell r="C23">
            <v>1</v>
          </cell>
          <cell r="D23">
            <v>1</v>
          </cell>
          <cell r="E23">
            <v>61</v>
          </cell>
          <cell r="F23">
            <v>0</v>
          </cell>
          <cell r="G23">
            <v>0</v>
          </cell>
          <cell r="H23">
            <v>0.33333333333333331</v>
          </cell>
        </row>
        <row r="24">
          <cell r="A24" t="str">
            <v>OBRAS ACCESORIAS DAÑOS ACUEDUCTO</v>
          </cell>
          <cell r="B24">
            <v>4</v>
          </cell>
          <cell r="C24">
            <v>23</v>
          </cell>
          <cell r="F24" t="str">
            <v/>
          </cell>
          <cell r="G24" t="str">
            <v/>
          </cell>
          <cell r="H24">
            <v>0.85185185185185186</v>
          </cell>
        </row>
        <row r="25">
          <cell r="A25" t="str">
            <v>OBRAS ACCESORIAS INSTALACIONES</v>
          </cell>
          <cell r="B25">
            <v>1107</v>
          </cell>
          <cell r="C25">
            <v>0</v>
          </cell>
          <cell r="D25">
            <v>1</v>
          </cell>
          <cell r="E25">
            <v>20</v>
          </cell>
          <cell r="F25" t="str">
            <v/>
          </cell>
          <cell r="G25" t="str">
            <v/>
          </cell>
          <cell r="H25">
            <v>0</v>
          </cell>
        </row>
        <row r="26">
          <cell r="A26" t="str">
            <v>PITOMETRÍA</v>
          </cell>
          <cell r="B26">
            <v>150</v>
          </cell>
          <cell r="C26">
            <v>65</v>
          </cell>
          <cell r="D26">
            <v>1</v>
          </cell>
          <cell r="E26">
            <v>20</v>
          </cell>
          <cell r="F26">
            <v>7.5</v>
          </cell>
          <cell r="G26">
            <v>10.8</v>
          </cell>
          <cell r="H26">
            <v>0.30232558139534882</v>
          </cell>
        </row>
        <row r="27">
          <cell r="A27" t="str">
            <v>PROYECTOS ACUEDUCTO</v>
          </cell>
          <cell r="B27">
            <v>62</v>
          </cell>
          <cell r="C27">
            <v>1</v>
          </cell>
          <cell r="F27" t="str">
            <v/>
          </cell>
          <cell r="G27" t="str">
            <v/>
          </cell>
          <cell r="H27">
            <v>1.5873015873015872E-2</v>
          </cell>
        </row>
        <row r="28">
          <cell r="A28" t="str">
            <v>REFERENCIACIÓN ACUEDUCTO</v>
          </cell>
          <cell r="B28">
            <v>1</v>
          </cell>
          <cell r="C28">
            <v>3</v>
          </cell>
          <cell r="F28" t="str">
            <v/>
          </cell>
          <cell r="G28" t="str">
            <v/>
          </cell>
          <cell r="H28">
            <v>0.75</v>
          </cell>
        </row>
        <row r="29">
          <cell r="A29" t="str">
            <v>TRASLADO MEDIDOR</v>
          </cell>
          <cell r="B29">
            <v>1</v>
          </cell>
          <cell r="C29">
            <v>0</v>
          </cell>
          <cell r="F29" t="str">
            <v/>
          </cell>
          <cell r="G29" t="str">
            <v/>
          </cell>
          <cell r="H29">
            <v>0</v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A31" t="str">
            <v>Total general</v>
          </cell>
          <cell r="B31">
            <v>3020</v>
          </cell>
          <cell r="C31">
            <v>1257</v>
          </cell>
          <cell r="F31" t="str">
            <v/>
          </cell>
          <cell r="G31" t="str">
            <v/>
          </cell>
          <cell r="H31">
            <v>0.29389759176993219</v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</sheetData>
      <sheetData sheetId="3" refreshError="1">
        <row r="12">
          <cell r="A12" t="str">
            <v>CAMBIO ACOMETIDAS CONTRATO</v>
          </cell>
          <cell r="B12">
            <v>6</v>
          </cell>
          <cell r="C12">
            <v>4</v>
          </cell>
          <cell r="D12">
            <v>1</v>
          </cell>
          <cell r="E12">
            <v>46</v>
          </cell>
          <cell r="F12" t="str">
            <v/>
          </cell>
          <cell r="G12" t="str">
            <v/>
          </cell>
          <cell r="H12">
            <v>0.4</v>
          </cell>
        </row>
        <row r="13">
          <cell r="A13" t="str">
            <v>CARROTANQUE</v>
          </cell>
          <cell r="B13">
            <v>65</v>
          </cell>
          <cell r="C13">
            <v>1</v>
          </cell>
          <cell r="D13">
            <v>1</v>
          </cell>
          <cell r="E13">
            <v>45</v>
          </cell>
          <cell r="F13">
            <v>1.4</v>
          </cell>
          <cell r="G13">
            <v>1.5</v>
          </cell>
          <cell r="H13">
            <v>1.5151515151515152E-2</v>
          </cell>
        </row>
        <row r="14">
          <cell r="A14" t="str">
            <v>CASAS SIN AGUA</v>
          </cell>
          <cell r="B14">
            <v>477</v>
          </cell>
          <cell r="C14">
            <v>610</v>
          </cell>
          <cell r="D14">
            <v>1</v>
          </cell>
          <cell r="E14">
            <v>62</v>
          </cell>
          <cell r="F14">
            <v>7.7</v>
          </cell>
          <cell r="G14">
            <v>17.5</v>
          </cell>
          <cell r="H14">
            <v>0.56117755289788407</v>
          </cell>
        </row>
        <row r="15">
          <cell r="A15" t="str">
            <v>CORTE Y RECONEXION</v>
          </cell>
          <cell r="B15">
            <v>8</v>
          </cell>
          <cell r="C15">
            <v>4</v>
          </cell>
          <cell r="D15">
            <v>7.442622950819672</v>
          </cell>
          <cell r="E15">
            <v>61</v>
          </cell>
          <cell r="F15" t="str">
            <v/>
          </cell>
          <cell r="G15" t="str">
            <v/>
          </cell>
          <cell r="H15">
            <v>0.33333333333333331</v>
          </cell>
        </row>
        <row r="16">
          <cell r="A16" t="str">
            <v>DAÑOS ACUEDUCTO</v>
          </cell>
          <cell r="B16">
            <v>572</v>
          </cell>
          <cell r="C16">
            <v>218</v>
          </cell>
          <cell r="D16">
            <v>7.306451612903226</v>
          </cell>
          <cell r="E16">
            <v>62</v>
          </cell>
          <cell r="F16">
            <v>1.3</v>
          </cell>
          <cell r="G16">
            <v>1.7</v>
          </cell>
          <cell r="H16">
            <v>0.27594936708860762</v>
          </cell>
        </row>
        <row r="17">
          <cell r="A17" t="str">
            <v>ESCOMBROS DAÑOS ACUEDUCTO</v>
          </cell>
          <cell r="B17">
            <v>226</v>
          </cell>
          <cell r="C17">
            <v>9</v>
          </cell>
          <cell r="D17">
            <v>1</v>
          </cell>
          <cell r="E17">
            <v>62</v>
          </cell>
          <cell r="F17">
            <v>3.6</v>
          </cell>
          <cell r="G17">
            <v>3.8</v>
          </cell>
          <cell r="H17">
            <v>3.8297872340425532E-2</v>
          </cell>
        </row>
        <row r="18">
          <cell r="A18" t="str">
            <v>FRAUDES</v>
          </cell>
          <cell r="B18">
            <v>213</v>
          </cell>
          <cell r="C18">
            <v>103</v>
          </cell>
          <cell r="D18">
            <v>1</v>
          </cell>
          <cell r="E18">
            <v>16</v>
          </cell>
          <cell r="F18">
            <v>13.3</v>
          </cell>
          <cell r="G18">
            <v>19.8</v>
          </cell>
          <cell r="H18">
            <v>0.32594936708860761</v>
          </cell>
        </row>
        <row r="19">
          <cell r="A19" t="str">
            <v>GARANTIAS INSTALACIONES</v>
          </cell>
          <cell r="B19">
            <v>13</v>
          </cell>
          <cell r="C19">
            <v>5</v>
          </cell>
          <cell r="F19" t="str">
            <v/>
          </cell>
          <cell r="G19" t="str">
            <v/>
          </cell>
          <cell r="H19">
            <v>0.27777777777777779</v>
          </cell>
        </row>
        <row r="20">
          <cell r="A20" t="str">
            <v>INSTALACIONES ACUEDUCTO</v>
          </cell>
          <cell r="B20">
            <v>27</v>
          </cell>
          <cell r="C20">
            <v>42</v>
          </cell>
          <cell r="F20" t="str">
            <v/>
          </cell>
          <cell r="G20" t="str">
            <v/>
          </cell>
          <cell r="H20">
            <v>0.60869565217391308</v>
          </cell>
        </row>
        <row r="21">
          <cell r="A21" t="str">
            <v>MEDIDORES 1/2 Y 1"</v>
          </cell>
          <cell r="B21">
            <v>8</v>
          </cell>
          <cell r="C21">
            <v>1</v>
          </cell>
          <cell r="F21" t="str">
            <v/>
          </cell>
          <cell r="G21" t="str">
            <v/>
          </cell>
          <cell r="H21">
            <v>0.1111111111111111</v>
          </cell>
        </row>
        <row r="22">
          <cell r="A22" t="str">
            <v>MMTO VALVULAS E HIDRANTES</v>
          </cell>
          <cell r="B22">
            <v>6</v>
          </cell>
          <cell r="C22">
            <v>7</v>
          </cell>
          <cell r="D22">
            <v>1</v>
          </cell>
          <cell r="E22">
            <v>62</v>
          </cell>
          <cell r="F22">
            <v>0.1</v>
          </cell>
          <cell r="G22">
            <v>0.2</v>
          </cell>
          <cell r="H22">
            <v>0.53846153846153844</v>
          </cell>
        </row>
        <row r="23">
          <cell r="A23" t="str">
            <v>OBRAS ACCESORIAS DAÑOS ACUEDUCTO</v>
          </cell>
          <cell r="B23">
            <v>9</v>
          </cell>
          <cell r="C23">
            <v>16</v>
          </cell>
          <cell r="F23" t="str">
            <v/>
          </cell>
          <cell r="G23" t="str">
            <v/>
          </cell>
          <cell r="H23">
            <v>0.64</v>
          </cell>
        </row>
        <row r="24">
          <cell r="A24" t="str">
            <v>OBRAS ACCESORIAS INSTALACIONES</v>
          </cell>
          <cell r="B24">
            <v>1223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83</v>
          </cell>
          <cell r="C25">
            <v>48</v>
          </cell>
          <cell r="D25">
            <v>1</v>
          </cell>
          <cell r="E25">
            <v>20</v>
          </cell>
          <cell r="F25">
            <v>4.2</v>
          </cell>
          <cell r="G25">
            <v>6.6</v>
          </cell>
          <cell r="H25">
            <v>0.36641221374045801</v>
          </cell>
        </row>
        <row r="26">
          <cell r="A26" t="str">
            <v>PROYECTOS ACUEDUCTO</v>
          </cell>
          <cell r="B26">
            <v>70</v>
          </cell>
          <cell r="C26">
            <v>17</v>
          </cell>
          <cell r="F26" t="str">
            <v/>
          </cell>
          <cell r="G26" t="str">
            <v/>
          </cell>
          <cell r="H26">
            <v>0.19540229885057472</v>
          </cell>
        </row>
        <row r="27">
          <cell r="A27" t="str">
            <v>REFERENCIACIÓN ACUEDUCTO</v>
          </cell>
          <cell r="B27">
            <v>1</v>
          </cell>
          <cell r="C27">
            <v>0</v>
          </cell>
          <cell r="F27" t="str">
            <v/>
          </cell>
          <cell r="G27" t="str">
            <v/>
          </cell>
          <cell r="H27" t="str">
            <v/>
          </cell>
        </row>
        <row r="28">
          <cell r="A28" t="str">
            <v>Total general</v>
          </cell>
          <cell r="B28">
            <v>3006</v>
          </cell>
          <cell r="C28">
            <v>1085</v>
          </cell>
          <cell r="F28" t="str">
            <v/>
          </cell>
          <cell r="G28" t="str">
            <v/>
          </cell>
          <cell r="H28">
            <v>0.26521632852603277</v>
          </cell>
        </row>
        <row r="29">
          <cell r="A29" t="str">
            <v>RETIRO MEDIDOR</v>
          </cell>
          <cell r="B29">
            <v>121</v>
          </cell>
          <cell r="C29">
            <v>52</v>
          </cell>
          <cell r="F29" t="str">
            <v/>
          </cell>
          <cell r="G29" t="str">
            <v/>
          </cell>
          <cell r="H29" t="str">
            <v/>
          </cell>
        </row>
      </sheetData>
      <sheetData sheetId="4" refreshError="1">
        <row r="12">
          <cell r="A12" t="str">
            <v>CAMBIO ACOMETIDAS CONTRATO</v>
          </cell>
          <cell r="B12">
            <v>3</v>
          </cell>
          <cell r="C12">
            <v>2</v>
          </cell>
          <cell r="F12" t="str">
            <v/>
          </cell>
          <cell r="G12" t="str">
            <v/>
          </cell>
          <cell r="H12">
            <v>0.4</v>
          </cell>
        </row>
        <row r="13">
          <cell r="A13" t="str">
            <v>CARROTANQUE</v>
          </cell>
          <cell r="B13">
            <v>21</v>
          </cell>
          <cell r="C13">
            <v>1</v>
          </cell>
          <cell r="D13">
            <v>1</v>
          </cell>
          <cell r="E13">
            <v>46</v>
          </cell>
          <cell r="F13">
            <v>0.5</v>
          </cell>
          <cell r="G13">
            <v>0.5</v>
          </cell>
          <cell r="H13">
            <v>4.5454545454545456E-2</v>
          </cell>
        </row>
        <row r="14">
          <cell r="A14" t="str">
            <v>CASAS SIN AGUA</v>
          </cell>
          <cell r="B14">
            <v>419</v>
          </cell>
          <cell r="C14">
            <v>603</v>
          </cell>
          <cell r="D14">
            <v>1</v>
          </cell>
          <cell r="E14">
            <v>61</v>
          </cell>
          <cell r="F14">
            <v>6.9</v>
          </cell>
          <cell r="G14">
            <v>16.8</v>
          </cell>
          <cell r="H14">
            <v>0.59001956947162426</v>
          </cell>
        </row>
        <row r="15">
          <cell r="A15" t="str">
            <v>CORTE Y RECONEXION</v>
          </cell>
          <cell r="B15">
            <v>7</v>
          </cell>
          <cell r="C15">
            <v>8</v>
          </cell>
          <cell r="F15" t="str">
            <v/>
          </cell>
          <cell r="G15" t="str">
            <v/>
          </cell>
          <cell r="H15">
            <v>0.53333333333333333</v>
          </cell>
        </row>
        <row r="16">
          <cell r="A16" t="str">
            <v>DAÑOS ACUEDUCTO</v>
          </cell>
          <cell r="B16">
            <v>537</v>
          </cell>
          <cell r="C16">
            <v>199</v>
          </cell>
          <cell r="D16">
            <v>7.32258064516129</v>
          </cell>
          <cell r="E16">
            <v>61</v>
          </cell>
          <cell r="F16">
            <v>1.2</v>
          </cell>
          <cell r="G16">
            <v>1.6</v>
          </cell>
          <cell r="H16">
            <v>0.2703804347826087</v>
          </cell>
        </row>
        <row r="17">
          <cell r="A17" t="str">
            <v>ESCOMBROS DAÑOS ACUEDUCTO</v>
          </cell>
          <cell r="B17">
            <v>220</v>
          </cell>
          <cell r="C17">
            <v>6</v>
          </cell>
          <cell r="D17">
            <v>1</v>
          </cell>
          <cell r="E17">
            <v>61</v>
          </cell>
          <cell r="F17">
            <v>3.6</v>
          </cell>
          <cell r="G17">
            <v>3.7</v>
          </cell>
          <cell r="H17">
            <v>2.6548672566371681E-2</v>
          </cell>
        </row>
        <row r="18">
          <cell r="A18" t="str">
            <v>FRAUDES</v>
          </cell>
          <cell r="B18">
            <v>314</v>
          </cell>
          <cell r="C18">
            <v>45</v>
          </cell>
          <cell r="D18">
            <v>1</v>
          </cell>
          <cell r="E18">
            <v>21</v>
          </cell>
          <cell r="F18">
            <v>15</v>
          </cell>
          <cell r="G18">
            <v>17.100000000000001</v>
          </cell>
          <cell r="H18">
            <v>0.12534818941504178</v>
          </cell>
        </row>
        <row r="19">
          <cell r="A19" t="str">
            <v>GARANTIAS INSTALACIONES</v>
          </cell>
          <cell r="B19">
            <v>11</v>
          </cell>
          <cell r="C19">
            <v>4</v>
          </cell>
          <cell r="F19" t="str">
            <v/>
          </cell>
          <cell r="G19" t="str">
            <v/>
          </cell>
          <cell r="H19">
            <v>0.26666666666666666</v>
          </cell>
        </row>
        <row r="20">
          <cell r="A20" t="str">
            <v>INSTALACIONES ACUEDUCTO</v>
          </cell>
          <cell r="B20">
            <v>6</v>
          </cell>
          <cell r="C20">
            <v>73</v>
          </cell>
          <cell r="F20" t="str">
            <v/>
          </cell>
          <cell r="G20" t="str">
            <v/>
          </cell>
          <cell r="H20">
            <v>0.92405063291139244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 t="str">
            <v/>
          </cell>
          <cell r="G21" t="str">
            <v/>
          </cell>
          <cell r="H21">
            <v>0.6</v>
          </cell>
        </row>
        <row r="22">
          <cell r="A22" t="str">
            <v>MMTO VALVULAS E HIDRANTES</v>
          </cell>
          <cell r="B22">
            <v>49</v>
          </cell>
          <cell r="C22">
            <v>4</v>
          </cell>
          <cell r="D22">
            <v>1</v>
          </cell>
          <cell r="E22">
            <v>61</v>
          </cell>
          <cell r="F22">
            <v>0.8</v>
          </cell>
          <cell r="G22">
            <v>0.9</v>
          </cell>
          <cell r="H22">
            <v>7.5471698113207544E-2</v>
          </cell>
        </row>
        <row r="23">
          <cell r="A23" t="str">
            <v>OBRAS ACCESORIAS DAÑOS ACUEDUCTO</v>
          </cell>
          <cell r="B23">
            <v>42</v>
          </cell>
          <cell r="C23">
            <v>1</v>
          </cell>
          <cell r="F23" t="str">
            <v/>
          </cell>
          <cell r="G23" t="str">
            <v/>
          </cell>
          <cell r="H23">
            <v>2.3255813953488372E-2</v>
          </cell>
        </row>
        <row r="24">
          <cell r="A24" t="str">
            <v>OBRAS ACCESORIAS INSTALACIONES</v>
          </cell>
          <cell r="B24">
            <v>927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47</v>
          </cell>
          <cell r="C25">
            <v>39</v>
          </cell>
          <cell r="D25">
            <v>1</v>
          </cell>
          <cell r="E25">
            <v>21</v>
          </cell>
          <cell r="F25">
            <v>2.2000000000000002</v>
          </cell>
          <cell r="G25">
            <v>4.0999999999999996</v>
          </cell>
          <cell r="H25">
            <v>0.45348837209302323</v>
          </cell>
        </row>
        <row r="26">
          <cell r="A26" t="str">
            <v>PROYECTOS ACUEDUCTO</v>
          </cell>
          <cell r="B26">
            <v>74</v>
          </cell>
          <cell r="C26">
            <v>15</v>
          </cell>
          <cell r="F26" t="str">
            <v/>
          </cell>
          <cell r="G26" t="str">
            <v/>
          </cell>
          <cell r="H26">
            <v>0.16853932584269662</v>
          </cell>
        </row>
        <row r="27">
          <cell r="A27" t="str">
            <v>REFERENCIACIÓN ACUEDUCTO</v>
          </cell>
          <cell r="B27">
            <v>0</v>
          </cell>
          <cell r="C27">
            <v>3</v>
          </cell>
          <cell r="F27" t="str">
            <v/>
          </cell>
          <cell r="G27" t="str">
            <v/>
          </cell>
          <cell r="H27">
            <v>1</v>
          </cell>
        </row>
        <row r="28">
          <cell r="A28" t="str">
            <v>#N/A</v>
          </cell>
          <cell r="B28">
            <v>3</v>
          </cell>
          <cell r="C28">
            <v>1</v>
          </cell>
          <cell r="F28" t="str">
            <v/>
          </cell>
          <cell r="G28" t="str">
            <v/>
          </cell>
          <cell r="H28" t="str">
            <v/>
          </cell>
        </row>
        <row r="29">
          <cell r="A29" t="str">
            <v>Total general</v>
          </cell>
          <cell r="B29">
            <v>2679</v>
          </cell>
          <cell r="C29">
            <v>1006</v>
          </cell>
          <cell r="F29" t="str">
            <v/>
          </cell>
          <cell r="G29" t="str">
            <v/>
          </cell>
          <cell r="H29">
            <v>0.2729986431478969</v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</sheetData>
      <sheetData sheetId="5" refreshError="1">
        <row r="12">
          <cell r="A12" t="str">
            <v>CAMBIO ACOMETIDAS CONTRATO</v>
          </cell>
          <cell r="B12">
            <v>8</v>
          </cell>
          <cell r="C12">
            <v>8</v>
          </cell>
          <cell r="F12" t="str">
            <v/>
          </cell>
          <cell r="G12" t="str">
            <v/>
          </cell>
          <cell r="H12">
            <v>0.5</v>
          </cell>
        </row>
        <row r="13">
          <cell r="A13" t="str">
            <v>CARROTANQUE</v>
          </cell>
          <cell r="B13">
            <v>123</v>
          </cell>
          <cell r="C13">
            <v>1</v>
          </cell>
          <cell r="D13">
            <v>1</v>
          </cell>
          <cell r="E13">
            <v>63</v>
          </cell>
          <cell r="F13">
            <v>2</v>
          </cell>
          <cell r="G13">
            <v>2</v>
          </cell>
          <cell r="H13">
            <v>8.0645161290322578E-3</v>
          </cell>
        </row>
        <row r="14">
          <cell r="A14" t="str">
            <v>CASAS SIN AGUA</v>
          </cell>
          <cell r="B14">
            <v>465</v>
          </cell>
          <cell r="C14">
            <v>735</v>
          </cell>
          <cell r="D14">
            <v>1</v>
          </cell>
          <cell r="E14">
            <v>63</v>
          </cell>
          <cell r="F14">
            <v>7.4</v>
          </cell>
          <cell r="G14">
            <v>19</v>
          </cell>
          <cell r="H14">
            <v>0.61250000000000004</v>
          </cell>
        </row>
        <row r="15">
          <cell r="A15" t="str">
            <v>CORTE Y RECONEXION</v>
          </cell>
          <cell r="B15">
            <v>15</v>
          </cell>
          <cell r="C15">
            <v>32</v>
          </cell>
          <cell r="F15" t="str">
            <v/>
          </cell>
          <cell r="G15" t="str">
            <v/>
          </cell>
          <cell r="H15">
            <v>0.68085106382978722</v>
          </cell>
        </row>
        <row r="16">
          <cell r="A16" t="str">
            <v>DAÑOS ACUEDUCTO</v>
          </cell>
          <cell r="B16">
            <v>640</v>
          </cell>
          <cell r="C16">
            <v>287</v>
          </cell>
          <cell r="D16">
            <v>7</v>
          </cell>
          <cell r="E16">
            <v>55.285714285714285</v>
          </cell>
          <cell r="F16">
            <v>1.7</v>
          </cell>
          <cell r="G16">
            <v>2.4</v>
          </cell>
          <cell r="H16">
            <v>0.30960086299892126</v>
          </cell>
        </row>
        <row r="17">
          <cell r="A17" t="str">
            <v>ESCOMBROS DAÑOS ACUEDUCTO</v>
          </cell>
          <cell r="B17">
            <v>205</v>
          </cell>
          <cell r="C17">
            <v>9</v>
          </cell>
          <cell r="D17">
            <v>1</v>
          </cell>
          <cell r="E17">
            <v>63</v>
          </cell>
          <cell r="F17">
            <v>3.3</v>
          </cell>
          <cell r="G17">
            <v>3.4</v>
          </cell>
          <cell r="H17">
            <v>4.2056074766355138E-2</v>
          </cell>
        </row>
        <row r="18">
          <cell r="A18" t="str">
            <v>FRAUDES</v>
          </cell>
          <cell r="B18">
            <v>356</v>
          </cell>
          <cell r="C18">
            <v>255</v>
          </cell>
          <cell r="D18">
            <v>1</v>
          </cell>
          <cell r="E18">
            <v>25</v>
          </cell>
          <cell r="F18">
            <v>14.2</v>
          </cell>
          <cell r="G18">
            <v>24.4</v>
          </cell>
          <cell r="H18">
            <v>0.41734860883797054</v>
          </cell>
        </row>
        <row r="19">
          <cell r="A19" t="str">
            <v>GARANTIAS INSTALACIONES</v>
          </cell>
          <cell r="B19">
            <v>32</v>
          </cell>
          <cell r="C19">
            <v>7</v>
          </cell>
          <cell r="F19" t="str">
            <v/>
          </cell>
          <cell r="G19" t="str">
            <v/>
          </cell>
          <cell r="H19">
            <v>0.17948717948717949</v>
          </cell>
        </row>
        <row r="20">
          <cell r="A20" t="str">
            <v>INSTALACIONES ACUEDUCTO</v>
          </cell>
          <cell r="B20">
            <v>4</v>
          </cell>
          <cell r="C20">
            <v>91</v>
          </cell>
          <cell r="F20" t="str">
            <v/>
          </cell>
          <cell r="G20" t="str">
            <v/>
          </cell>
          <cell r="H20">
            <v>0.95789473684210524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 t="str">
            <v/>
          </cell>
          <cell r="G21" t="str">
            <v/>
          </cell>
          <cell r="H21">
            <v>0.6</v>
          </cell>
        </row>
        <row r="22">
          <cell r="A22" t="str">
            <v>MMTO VALVULAS E HIDRANTES</v>
          </cell>
          <cell r="B22">
            <v>36</v>
          </cell>
          <cell r="C22">
            <v>12</v>
          </cell>
          <cell r="D22">
            <v>2</v>
          </cell>
          <cell r="E22">
            <v>44</v>
          </cell>
          <cell r="F22">
            <v>0.4</v>
          </cell>
          <cell r="G22">
            <v>0.5</v>
          </cell>
          <cell r="H22">
            <v>0.25</v>
          </cell>
        </row>
        <row r="23">
          <cell r="A23" t="str">
            <v>OBRAS ACCESORIAS DAÑOS ACUEDUCTO</v>
          </cell>
          <cell r="B23">
            <v>9</v>
          </cell>
          <cell r="C23">
            <v>22</v>
          </cell>
          <cell r="F23" t="str">
            <v/>
          </cell>
          <cell r="G23" t="str">
            <v/>
          </cell>
          <cell r="H23">
            <v>0.70967741935483875</v>
          </cell>
        </row>
        <row r="24">
          <cell r="A24" t="str">
            <v>OBRAS ACCESORIAS INSTALACIONES</v>
          </cell>
          <cell r="B24">
            <v>1132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44</v>
          </cell>
          <cell r="C25">
            <v>71</v>
          </cell>
          <cell r="D25">
            <v>3</v>
          </cell>
          <cell r="E25">
            <v>31.333333333333332</v>
          </cell>
          <cell r="F25">
            <v>0.5</v>
          </cell>
          <cell r="G25">
            <v>1.2</v>
          </cell>
          <cell r="H25">
            <v>0.61739130434782608</v>
          </cell>
        </row>
        <row r="26">
          <cell r="A26" t="str">
            <v>PROYECTOS ACUEDUCTO</v>
          </cell>
          <cell r="B26">
            <v>51</v>
          </cell>
          <cell r="C26">
            <v>7</v>
          </cell>
          <cell r="F26" t="str">
            <v/>
          </cell>
          <cell r="G26" t="str">
            <v/>
          </cell>
          <cell r="H26">
            <v>0.1206896551724138</v>
          </cell>
        </row>
        <row r="27">
          <cell r="A27" t="str">
            <v>SECTOR SIN AGUA</v>
          </cell>
          <cell r="B27">
            <v>0</v>
          </cell>
          <cell r="C27">
            <v>1</v>
          </cell>
          <cell r="F27" t="str">
            <v/>
          </cell>
          <cell r="G27" t="str">
            <v/>
          </cell>
          <cell r="H27">
            <v>1</v>
          </cell>
        </row>
        <row r="28">
          <cell r="A28" t="str">
            <v>#N/A</v>
          </cell>
          <cell r="B28">
            <v>3</v>
          </cell>
          <cell r="C28">
            <v>1</v>
          </cell>
          <cell r="F28" t="str">
            <v/>
          </cell>
          <cell r="G28" t="str">
            <v/>
          </cell>
          <cell r="H28">
            <v>0.25</v>
          </cell>
        </row>
        <row r="29">
          <cell r="A29" t="str">
            <v>Total general</v>
          </cell>
          <cell r="B29">
            <v>2679</v>
          </cell>
          <cell r="C29">
            <v>1006</v>
          </cell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3125</v>
          </cell>
          <cell r="C33">
            <v>1542</v>
          </cell>
          <cell r="F33" t="str">
            <v/>
          </cell>
          <cell r="G33" t="str">
            <v/>
          </cell>
          <cell r="H33">
            <v>0.33040497107349476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AIU"/>
      <sheetName val="PRESTA"/>
      <sheetName val="BASE CTOS"/>
      <sheetName val="BASE"/>
      <sheetName val="Alcant Calle 19 y Guayabito"/>
      <sheetName val="APU Calle 19"/>
      <sheetName val="Alcant Calle Bolivar"/>
      <sheetName val="APU CALLE BOLIVAR"/>
      <sheetName val="RESUMEN DE CANT GUARNE"/>
      <sheetName val="PRESUPUESTO"/>
      <sheetName val="APU GUARNE"/>
      <sheetName val="DISEÑO"/>
      <sheetName val="CIMENTACION"/>
      <sheetName val="RESUMEN DE ACNT LOS ALAMOS"/>
      <sheetName val="PRESUPUESTO LOS ALAMOS"/>
      <sheetName val="APU LOS  ALAMOS ALCA"/>
      <sheetName val="RESUMEN DE CANT MIRADOR"/>
    </sheetNames>
    <sheetDataSet>
      <sheetData sheetId="0" refreshError="1"/>
      <sheetData sheetId="1" refreshError="1"/>
      <sheetData sheetId="2" refreshError="1"/>
      <sheetData sheetId="3" refreshError="1">
        <row r="3">
          <cell r="C3">
            <v>0.22</v>
          </cell>
        </row>
        <row r="37">
          <cell r="D37">
            <v>238339.31808500001</v>
          </cell>
        </row>
        <row r="77">
          <cell r="D77">
            <v>102098.56</v>
          </cell>
        </row>
        <row r="219">
          <cell r="D219">
            <v>225572</v>
          </cell>
        </row>
        <row r="221">
          <cell r="D221">
            <v>335485</v>
          </cell>
        </row>
        <row r="223">
          <cell r="D223">
            <v>617090</v>
          </cell>
        </row>
        <row r="229">
          <cell r="D229">
            <v>1138004</v>
          </cell>
        </row>
        <row r="232">
          <cell r="D232">
            <v>199479</v>
          </cell>
        </row>
        <row r="234">
          <cell r="D234">
            <v>271479</v>
          </cell>
        </row>
        <row r="236">
          <cell r="D236">
            <v>471618</v>
          </cell>
        </row>
        <row r="242">
          <cell r="D242">
            <v>598104</v>
          </cell>
        </row>
        <row r="248">
          <cell r="D248">
            <v>101154</v>
          </cell>
        </row>
        <row r="273">
          <cell r="D273">
            <v>199630.19999999998</v>
          </cell>
        </row>
        <row r="278">
          <cell r="D278">
            <v>345599.95999999996</v>
          </cell>
        </row>
        <row r="282">
          <cell r="D282">
            <v>423911.56</v>
          </cell>
        </row>
        <row r="284">
          <cell r="D284">
            <v>913900.2</v>
          </cell>
        </row>
        <row r="287">
          <cell r="D287">
            <v>129618.4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  <sheetName val="A. P. U."/>
    </sheetNames>
    <sheetDataSet>
      <sheetData sheetId="0"/>
      <sheetData sheetId="1"/>
      <sheetData sheetId="2" refreshError="1">
        <row r="2">
          <cell r="B2">
            <v>0</v>
          </cell>
        </row>
        <row r="3">
          <cell r="B3" t="str">
            <v>ACCESORIOS ACERO INOXIDABLE</v>
          </cell>
        </row>
        <row r="4">
          <cell r="B4" t="str">
            <v>ABRAZADERAS 4"</v>
          </cell>
        </row>
        <row r="5">
          <cell r="B5" t="str">
            <v>ACCESORIO PVC P 1/2"</v>
          </cell>
        </row>
        <row r="6">
          <cell r="B6" t="str">
            <v>ACCESORIO PVC S 2"</v>
          </cell>
        </row>
        <row r="7">
          <cell r="B7" t="str">
            <v>ACCESORIO PVC S 3"</v>
          </cell>
        </row>
        <row r="8">
          <cell r="B8" t="str">
            <v>ACCESORIO PVC S 4"</v>
          </cell>
        </row>
        <row r="9">
          <cell r="B9" t="str">
            <v>ACCESORIOS</v>
          </cell>
        </row>
        <row r="10">
          <cell r="B10" t="str">
            <v>ACCESORIOS CONEXIÓN Y DERIVACION CABLE COAXIAL</v>
          </cell>
        </row>
        <row r="11">
          <cell r="B11" t="str">
            <v>Accesorios de conexion por atras SanitarioDO-TCDIC</v>
          </cell>
        </row>
        <row r="12">
          <cell r="B12" t="str">
            <v>ACCESORIOS DE CONEXIÓN Y SUJECION PARA CABLE AMTIFRAU</v>
          </cell>
        </row>
        <row r="13">
          <cell r="B13" t="str">
            <v>ACCESORIOS DE SUJECION</v>
          </cell>
        </row>
        <row r="14">
          <cell r="B14" t="str">
            <v>ACCESORIOS EMT</v>
          </cell>
        </row>
        <row r="15">
          <cell r="B15" t="str">
            <v xml:space="preserve">ACCESORIOS GALVANIZADOS PARA CONEXIÓN EQUIPO DE PRESION </v>
          </cell>
        </row>
        <row r="16">
          <cell r="B16" t="str">
            <v>ACCESORIOS CPVC-P 1/2" ( Codo , unión y tapón )</v>
          </cell>
        </row>
        <row r="17">
          <cell r="B17" t="str">
            <v>ACCESORIOS PVC P 21/2"</v>
          </cell>
        </row>
        <row r="18">
          <cell r="B18" t="str">
            <v>ACCESORIOS PVC-P 1 1/2" ( Codo , unión y tapón )</v>
          </cell>
        </row>
        <row r="19">
          <cell r="B19" t="str">
            <v>ACCESORIOS PVC-P 1 1/4" ( Codo , unión y tapón )</v>
          </cell>
        </row>
        <row r="20">
          <cell r="B20" t="str">
            <v>ACCESORIOS PVC-P 1/2" ( Codo , unión y tapón )</v>
          </cell>
        </row>
        <row r="21">
          <cell r="B21" t="str">
            <v>ACCESORIOS PVC-P 2" ( Codo , unión y tapón )</v>
          </cell>
        </row>
        <row r="22">
          <cell r="B22" t="str">
            <v>ACCESORIOS PVC-P 3/4" ( Codo, unión y tapón )</v>
          </cell>
        </row>
        <row r="23">
          <cell r="B23" t="str">
            <v>ACCESORIOS SUJECION TRANFORMADOR</v>
          </cell>
        </row>
        <row r="24">
          <cell r="B24" t="str">
            <v>ACERO 37.000 PSI</v>
          </cell>
        </row>
        <row r="25">
          <cell r="B25" t="str">
            <v xml:space="preserve">ACERO 60.000 PSI </v>
          </cell>
        </row>
        <row r="26">
          <cell r="B26" t="str">
            <v>ACERO ESTRUCTURAL ACESCO PHR Cal. 12</v>
          </cell>
        </row>
        <row r="27">
          <cell r="B27" t="str">
            <v>ACIDO FLORIDRICO</v>
          </cell>
        </row>
        <row r="28">
          <cell r="B28" t="str">
            <v>ACIDO NITRICO</v>
          </cell>
        </row>
        <row r="29">
          <cell r="B29" t="str">
            <v>ACONDICIONADOR NOVAFORT 250ML  Pavco</v>
          </cell>
        </row>
        <row r="30">
          <cell r="B30" t="str">
            <v>ACPM</v>
          </cell>
        </row>
        <row r="31">
          <cell r="B31" t="str">
            <v>ADAPTADOR CONDUIT PVC 1/2"</v>
          </cell>
        </row>
        <row r="32">
          <cell r="B32" t="str">
            <v>ADAPTADOR MACHO   3/4"</v>
          </cell>
        </row>
        <row r="33">
          <cell r="B33" t="str">
            <v>ADAPTADOR TERMINAL CONDUIT 3/4"</v>
          </cell>
        </row>
        <row r="34">
          <cell r="B34" t="str">
            <v>ADAPTADORES MACHO 1/2"</v>
          </cell>
        </row>
        <row r="35">
          <cell r="B35" t="str">
            <v>ADHESIVO EPOXICO G5 DE 651 ml</v>
          </cell>
        </row>
        <row r="36">
          <cell r="B36" t="str">
            <v>ADHESIVO NOVAFORT 310 ML  Pavco</v>
          </cell>
        </row>
        <row r="37">
          <cell r="B37" t="str">
            <v>AGUA</v>
          </cell>
        </row>
        <row r="38">
          <cell r="B38" t="str">
            <v>AISLADORES</v>
          </cell>
        </row>
        <row r="39">
          <cell r="B39" t="str">
            <v>AISLADORES DE PIN CON ESPIGO</v>
          </cell>
        </row>
        <row r="40">
          <cell r="B40" t="str">
            <v>AISLADORES DE RETENCION</v>
          </cell>
        </row>
        <row r="41">
          <cell r="B41" t="str">
            <v>AISLADORES EMISORES</v>
          </cell>
        </row>
        <row r="42">
          <cell r="B42" t="str">
            <v>ALAMBRE COBRE DESNUDO AWG  12</v>
          </cell>
        </row>
        <row r="43">
          <cell r="B43" t="str">
            <v>ALAMBRE COBRE THHN 12 AWG</v>
          </cell>
        </row>
        <row r="44">
          <cell r="B44" t="str">
            <v>ALAMBRE NEGRO       No.18</v>
          </cell>
        </row>
        <row r="45">
          <cell r="B45" t="str">
            <v>ALFACOLOR 3-15</v>
          </cell>
        </row>
        <row r="46">
          <cell r="B46" t="str">
            <v>ALFAJIAS CONCRETO     .25</v>
          </cell>
        </row>
        <row r="47">
          <cell r="B47" t="str">
            <v>ALUMINIO PARA CIELO RASO INC ESTRUCTURA</v>
          </cell>
        </row>
        <row r="48">
          <cell r="B48" t="str">
            <v>ALUMINIO PARA DIVISION BAÑO</v>
          </cell>
        </row>
        <row r="49">
          <cell r="B49" t="str">
            <v>AMPLIFICADOR TV CON 20 SALIDAS</v>
          </cell>
        </row>
        <row r="50">
          <cell r="B50" t="str">
            <v>ANCLAJE CAMISA DE 3/8"</v>
          </cell>
        </row>
        <row r="51">
          <cell r="B51" t="str">
            <v>ÁNGULO     1 x 1 x 1/8" de 6 mts</v>
          </cell>
        </row>
        <row r="52">
          <cell r="B52" t="str">
            <v>ÁNGULO     1 x 1 x 3/16" de 6 mts</v>
          </cell>
        </row>
        <row r="53">
          <cell r="B53" t="str">
            <v>ANGULO 1 1/2X3/16</v>
          </cell>
        </row>
        <row r="54">
          <cell r="B54" t="str">
            <v>ANGULO 1"X1/8"</v>
          </cell>
        </row>
        <row r="55">
          <cell r="B55" t="str">
            <v xml:space="preserve">ANGULO 2" * 2" * 1/8" </v>
          </cell>
        </row>
        <row r="56">
          <cell r="B56" t="str">
            <v xml:space="preserve">ANGULO 2" * 2" * 3/16" </v>
          </cell>
        </row>
        <row r="57">
          <cell r="B57" t="str">
            <v>ANGULO 3/4"</v>
          </cell>
        </row>
        <row r="58">
          <cell r="B58" t="str">
            <v>ANGULO DE 1"x1/8"</v>
          </cell>
        </row>
        <row r="59">
          <cell r="B59" t="str">
            <v>ANGULOS DE ENSAMBLE</v>
          </cell>
        </row>
        <row r="60">
          <cell r="B60" t="str">
            <v>ANGULOS EN ALUMINIO BLANCO DE 3m</v>
          </cell>
        </row>
        <row r="61">
          <cell r="B61" t="str">
            <v xml:space="preserve">ANTENA EXTERNA COMUNAL TV </v>
          </cell>
        </row>
        <row r="62">
          <cell r="B62" t="str">
            <v>ANTICORROSIVO</v>
          </cell>
        </row>
        <row r="63">
          <cell r="B63" t="str">
            <v xml:space="preserve">ANTICORROSIVO </v>
          </cell>
        </row>
        <row r="64">
          <cell r="B64" t="str">
            <v>ARENA DE RIO</v>
          </cell>
        </row>
        <row r="65">
          <cell r="B65" t="str">
            <v>ARENA LAVADA DE PEÑA</v>
          </cell>
        </row>
        <row r="66">
          <cell r="B66" t="str">
            <v>ARBOL</v>
          </cell>
        </row>
        <row r="67">
          <cell r="B67" t="str">
            <v>ASFALTO TIPO 190/220 200 kg</v>
          </cell>
        </row>
        <row r="68">
          <cell r="B68" t="str">
            <v>BALA DULUX 2X20W, REFLECTOR EN ALUMINIO BRILLADO. DIAMETRO 20,5 CMS, ACABADO BLANCO. INCLUYE 2 BOMBILLOS DULUX 20W ROSCA, LUZ 6500K</v>
          </cell>
        </row>
        <row r="69">
          <cell r="B69" t="str">
            <v>BALA FLUORESCENTE 2X26 CON BOMBILLOS AHORRADORES</v>
          </cell>
        </row>
        <row r="70">
          <cell r="B70" t="str">
            <v>BALDOSA EN GRANITO ALFA</v>
          </cell>
        </row>
        <row r="71">
          <cell r="B71" t="str">
            <v>BALDOSA PORCELANATICO</v>
          </cell>
        </row>
        <row r="72">
          <cell r="B72" t="str">
            <v>BARNIZ</v>
          </cell>
        </row>
        <row r="73">
          <cell r="B73" t="str">
            <v>BANDEJA PORTACABLES 60X8</v>
          </cell>
        </row>
        <row r="74">
          <cell r="B74" t="str">
            <v>BASE PARA FOTOCELDA CON SOPORTE</v>
          </cell>
        </row>
        <row r="75">
          <cell r="B75" t="str">
            <v>BISAGRAS</v>
          </cell>
        </row>
        <row r="76">
          <cell r="B76" t="str">
            <v>BISAGRAS PARA VENTANAS METALICAS</v>
          </cell>
        </row>
        <row r="77">
          <cell r="B77" t="str">
            <v>BISAGRAS PUERTAS COCINA</v>
          </cell>
        </row>
        <row r="78">
          <cell r="B78" t="str">
            <v>BISEL PARA VIDRIO ESPEJO</v>
          </cell>
        </row>
        <row r="79">
          <cell r="B79" t="str">
            <v>BLOQUE No. 3</v>
          </cell>
        </row>
        <row r="80">
          <cell r="B80" t="str">
            <v xml:space="preserve">BLOQUE No. 4 </v>
          </cell>
        </row>
        <row r="81">
          <cell r="B81" t="str">
            <v xml:space="preserve">BLOQUE No. 5 </v>
          </cell>
        </row>
        <row r="82">
          <cell r="B82" t="str">
            <v xml:space="preserve">Boca puerta en mármol,  incluye nariz redonda </v>
          </cell>
        </row>
        <row r="83">
          <cell r="B83" t="str">
            <v>BOQUILLA TERMINAL PVC 1"</v>
          </cell>
        </row>
        <row r="84">
          <cell r="B84" t="str">
            <v>BOSEL</v>
          </cell>
        </row>
        <row r="85">
          <cell r="B85" t="str">
            <v>BOMBAS PARA SISTEMA DE PLANTA TRATAMIENTO</v>
          </cell>
        </row>
        <row r="86">
          <cell r="B86" t="str">
            <v>BRAZO HIDRAULICO</v>
          </cell>
        </row>
        <row r="87">
          <cell r="B87" t="str">
            <v>BROCA DE 5/8"</v>
          </cell>
        </row>
        <row r="88">
          <cell r="B88" t="str">
            <v>BROCAS 1/2"</v>
          </cell>
        </row>
        <row r="89">
          <cell r="B89" t="str">
            <v>BROCAS 1/4"</v>
          </cell>
        </row>
        <row r="90">
          <cell r="B90" t="str">
            <v>BROCAS, GRAPAS, CHAZOS Y TORNILLOS</v>
          </cell>
        </row>
        <row r="91">
          <cell r="B91" t="str">
            <v>BUSHING 4"X2" A.C.</v>
          </cell>
        </row>
        <row r="92">
          <cell r="B92" t="str">
            <v>CABALLETE ETERNIT</v>
          </cell>
        </row>
        <row r="93">
          <cell r="B93" t="str">
            <v>CABALLETE THERMOACUSTICA DE 2.00X0.70</v>
          </cell>
        </row>
        <row r="94">
          <cell r="B94" t="str">
            <v>CABLE #4 COBRE DESNUDO</v>
          </cell>
        </row>
        <row r="95">
          <cell r="B95" t="str">
            <v>Cable 10 THWN/THHN Cu-AWG 600V</v>
          </cell>
        </row>
        <row r="96">
          <cell r="B96" t="str">
            <v>cable 2/0</v>
          </cell>
        </row>
        <row r="97">
          <cell r="B97" t="str">
            <v>Cable 8 THWN/THHN Cu-AWG 600V</v>
          </cell>
        </row>
        <row r="98">
          <cell r="B98" t="str">
            <v>CABLE ANTIFRAUDE #8</v>
          </cell>
        </row>
        <row r="99">
          <cell r="B99" t="str">
            <v xml:space="preserve">CABLE BLINDADO COAXIAL RG59 U TV </v>
          </cell>
        </row>
        <row r="100">
          <cell r="B100" t="str">
            <v>CABLE DUPLEX DE 2X16</v>
          </cell>
        </row>
        <row r="101">
          <cell r="B101" t="str">
            <v>Cable 12 THWN/THHN Cu-AWG 600V</v>
          </cell>
        </row>
        <row r="102">
          <cell r="B102" t="str">
            <v>Cable 14 THWN/THHN Cu-AWG 600V</v>
          </cell>
        </row>
        <row r="103">
          <cell r="B103" t="str">
            <v>Cable 8 THWN/THHN Cu-AWG 600V</v>
          </cell>
        </row>
        <row r="104">
          <cell r="B104" t="str">
            <v>CABLE ENCAUCHETADO 3#4+1#6 T</v>
          </cell>
        </row>
        <row r="105">
          <cell r="B105" t="str">
            <v>CABLE DE COBRE DESNUDO No.12 AWG</v>
          </cell>
        </row>
        <row r="106">
          <cell r="B106" t="str">
            <v>CABLE No. 12 T</v>
          </cell>
        </row>
        <row r="107">
          <cell r="B107" t="str">
            <v>CABLE PARA SEÑALES SISTEMA CONTRA INCENDIO  2 PARES (2X22AWG) NPLF AISLAMIENTO EN PVC DE ACUERDO A LAS NORMAS IEC189, IEC708</v>
          </cell>
        </row>
        <row r="108">
          <cell r="B108" t="str">
            <v>CABLE TELEFONICO 2 PARES</v>
          </cell>
        </row>
        <row r="109">
          <cell r="B109" t="str">
            <v>CAJA 2400</v>
          </cell>
        </row>
        <row r="110">
          <cell r="B110" t="str">
            <v>CAJA 5800</v>
          </cell>
        </row>
        <row r="111">
          <cell r="B111" t="str">
            <v>CAJA MEDIDOR ACUEDUCTO CON TAPA Y CERRADURA</v>
          </cell>
        </row>
        <row r="112">
          <cell r="B112" t="str">
            <v>CAJA MEDIDOR DE AGUA 60*28*14</v>
          </cell>
        </row>
        <row r="113">
          <cell r="B113" t="str">
            <v>CAJA MONOFASICA DE 4 CIRCUITOS CON TACOS</v>
          </cell>
        </row>
        <row r="114">
          <cell r="B114" t="str">
            <v>CAJA OCTOGONAL GALVANIZADA (CAJA EMP GALV.OCTAGONAL 4")</v>
          </cell>
        </row>
        <row r="115">
          <cell r="B115" t="str">
            <v>CAJA METALICA AMPLIFICADOR TV</v>
          </cell>
        </row>
        <row r="116">
          <cell r="B116" t="str">
            <v>CAJA SENCILLA CONDUIT (CAJA EMP GALV.RECTANG. 2X4")</v>
          </cell>
        </row>
        <row r="117">
          <cell r="B117" t="str">
            <v xml:space="preserve">CAJAS DE 20X25X10 CM PARA CONEXIÓN </v>
          </cell>
        </row>
        <row r="118">
          <cell r="B118" t="str">
            <v>CALENTADOR ELECTRICO 20 GL 120 V HACEB</v>
          </cell>
        </row>
        <row r="119">
          <cell r="B119" t="str">
            <v>CARBURO BLANCO</v>
          </cell>
        </row>
        <row r="120">
          <cell r="B120" t="str">
            <v>CAOLÍN</v>
          </cell>
        </row>
        <row r="121">
          <cell r="B121" t="str">
            <v>CAPACETE 1"</v>
          </cell>
        </row>
        <row r="122">
          <cell r="B122" t="str">
            <v>CASETÓN DE GUADUA h=0.42</v>
          </cell>
        </row>
        <row r="124">
          <cell r="B124" t="str">
            <v>CEDRO CAQUETA</v>
          </cell>
        </row>
        <row r="125">
          <cell r="B125" t="str">
            <v xml:space="preserve">CELDA METÁLICA -LÁMINA COLD-ROLLED PARA  TRANSFORMADOR </v>
          </cell>
        </row>
        <row r="126">
          <cell r="B126" t="str">
            <v>CEMENTO MARINO</v>
          </cell>
        </row>
        <row r="127">
          <cell r="B127" t="str">
            <v>CEMENTO BLANCO</v>
          </cell>
        </row>
        <row r="128">
          <cell r="B128" t="str">
            <v>CEMENTO GRIS</v>
          </cell>
        </row>
        <row r="129">
          <cell r="B129" t="str">
            <v xml:space="preserve">CERAMICA </v>
          </cell>
        </row>
        <row r="130">
          <cell r="B130" t="str">
            <v>CERRADURA INAFER</v>
          </cell>
        </row>
        <row r="131">
          <cell r="B131" t="str">
            <v>CERRADURA POMA MADERA ALCOBA</v>
          </cell>
        </row>
        <row r="132">
          <cell r="B132" t="str">
            <v>CERRADURA POMA PUERTAS</v>
          </cell>
        </row>
        <row r="133">
          <cell r="B133" t="str">
            <v>CENEFA EN MADERA DE 0.12 TINTADA</v>
          </cell>
        </row>
        <row r="134">
          <cell r="B134" t="str">
            <v>CERROJO EN ACERO INOXIDABLE</v>
          </cell>
        </row>
        <row r="135">
          <cell r="B135" t="str">
            <v>CERRADURA SCHLAGE BAÑO  A40S Cromado Mate</v>
          </cell>
        </row>
        <row r="136">
          <cell r="B136" t="str">
            <v>CHEQUE HORIZONTAL 1/2"</v>
          </cell>
        </row>
        <row r="137">
          <cell r="B137" t="str">
            <v>CHEQUE R&amp;W Roscado 3/4" Ref. 236</v>
          </cell>
        </row>
        <row r="138">
          <cell r="B138" t="str">
            <v>CIELO RASO Star Orion ( perfileria aluminio 1" )</v>
          </cell>
        </row>
        <row r="139">
          <cell r="B139" t="str">
            <v>CILINDRO DE GAS PROPANO</v>
          </cell>
        </row>
        <row r="140">
          <cell r="B140" t="str">
            <v>CINTA BANDIT 1/2" CON GRAPAS</v>
          </cell>
        </row>
        <row r="141">
          <cell r="B141" t="str">
            <v>CINTA PAPEL</v>
          </cell>
        </row>
        <row r="142">
          <cell r="B142" t="str">
            <v>CINTA TEFLÓN 10 m 1/2"</v>
          </cell>
        </row>
        <row r="143">
          <cell r="B143" t="str">
            <v>CLOSET</v>
          </cell>
        </row>
        <row r="144">
          <cell r="B144" t="str">
            <v>COCINA INTEGRAL</v>
          </cell>
        </row>
        <row r="145">
          <cell r="B145" t="str">
            <v>CODO 90° 1/4 CxC SANITARIO 3" Pavco</v>
          </cell>
        </row>
        <row r="146">
          <cell r="B146" t="str">
            <v>CODO 90° 1/4 CxC SANITARIO 4" Pavco</v>
          </cell>
        </row>
        <row r="147">
          <cell r="B147" t="str">
            <v>CODO 90° 1/4 CxE SANITARIO 2"</v>
          </cell>
        </row>
        <row r="148">
          <cell r="B148" t="str">
            <v>CODO 90° 4" EXTREMO BRIDADO</v>
          </cell>
        </row>
        <row r="149">
          <cell r="B149" t="str">
            <v>CODO 90° PRESIÓN PVC   3/4" Pavco</v>
          </cell>
        </row>
        <row r="150">
          <cell r="B150" t="str">
            <v>CODO 90° PRESIÓN PVC 1 1/2" Pavco</v>
          </cell>
        </row>
        <row r="151">
          <cell r="B151" t="str">
            <v>CODO PRESIÓN           1"</v>
          </cell>
        </row>
        <row r="152">
          <cell r="B152" t="str">
            <v>COMBO SANITARIO BLANCO AHORRADOR</v>
          </cell>
        </row>
        <row r="153">
          <cell r="B153" t="str">
            <v>CONCERTINA EN ACERO INOXIDABLE DE 18"</v>
          </cell>
        </row>
        <row r="154">
          <cell r="B154" t="str">
            <v>CONCRETO DE 1500 PSI</v>
          </cell>
        </row>
        <row r="155">
          <cell r="B155" t="str">
            <v>CONCRETO DE 2000 PSI</v>
          </cell>
        </row>
        <row r="156">
          <cell r="B156" t="str">
            <v>CONCRETO DE 2500 PSI</v>
          </cell>
        </row>
        <row r="157">
          <cell r="B157" t="str">
            <v>CONCRETO DE 3000 PSI</v>
          </cell>
        </row>
        <row r="158">
          <cell r="B158" t="str">
            <v>CONCRETO DE 3500 PSI</v>
          </cell>
        </row>
        <row r="159">
          <cell r="B159" t="str">
            <v>CONCRETO DE 4000 PSI</v>
          </cell>
        </row>
        <row r="160">
          <cell r="B160" t="str">
            <v>CONCRETO TREMIE TORNILLO DE 3000 PSI</v>
          </cell>
        </row>
        <row r="161">
          <cell r="B161" t="str">
            <v>CONCRETO TREMIE TORNILLO DE 4000 PSI</v>
          </cell>
        </row>
        <row r="162">
          <cell r="B162" t="str">
            <v>CONCRETO DE 3500 PSI BAJA PERMEABILIDAD</v>
          </cell>
        </row>
        <row r="163">
          <cell r="B163" t="str">
            <v>COPA ESMERIL</v>
          </cell>
        </row>
        <row r="164">
          <cell r="B164" t="str">
            <v>COPA SIERRA</v>
          </cell>
        </row>
        <row r="165">
          <cell r="B165" t="str">
            <v>CORREA EN MADERA</v>
          </cell>
        </row>
        <row r="166">
          <cell r="B166" t="str">
            <v>CORREA METALICA</v>
          </cell>
        </row>
        <row r="167">
          <cell r="B167" t="str">
            <v>CORTACIRCUITOS 15 KV-100 AMPERIOS-</v>
          </cell>
        </row>
        <row r="168">
          <cell r="B168" t="str">
            <v xml:space="preserve">Cortina corrida Automática tipo Blackout, h= 1.10 m </v>
          </cell>
        </row>
        <row r="169">
          <cell r="B169" t="str">
            <v>CURVA 90º PVC 1/2"</v>
          </cell>
        </row>
        <row r="170">
          <cell r="B170" t="str">
            <v>DESAGUE LAVAMANOS SENCILLO Gerfor GF-581084</v>
          </cell>
        </row>
        <row r="171">
          <cell r="B171" t="str">
            <v>DESAGUE ORINAL 1 1/2"</v>
          </cell>
        </row>
        <row r="172">
          <cell r="B172" t="str">
            <v>DESCARGADOR DE SOBRETENSION TIPO  LINEA 12 KV- 10 KA-</v>
          </cell>
        </row>
        <row r="173">
          <cell r="B173" t="str">
            <v xml:space="preserve">DESCARGADOR FRANKLIN DE 5 PUNTAS </v>
          </cell>
        </row>
        <row r="174">
          <cell r="B174" t="str">
            <v>DIAGONALES</v>
          </cell>
        </row>
        <row r="175">
          <cell r="B175" t="str">
            <v>DILATACION BRONCE</v>
          </cell>
        </row>
        <row r="176">
          <cell r="B176" t="str">
            <v>DILATACIÓN EN BRONCE PC13</v>
          </cell>
        </row>
        <row r="177">
          <cell r="B177" t="str">
            <v>DINTELES EN CONCRETO h=0.15m x 0.2m (2500 PSI Mezcla 1:3:3)</v>
          </cell>
        </row>
        <row r="178">
          <cell r="B178" t="str">
            <v>DISCO CORTE LADRILLO Y7O CONCRETO</v>
          </cell>
        </row>
        <row r="179">
          <cell r="B179" t="str">
            <v>DISCO PARA CORTE METAL</v>
          </cell>
        </row>
        <row r="180">
          <cell r="B180" t="str">
            <v>DISPENSADOR JABON</v>
          </cell>
        </row>
        <row r="181">
          <cell r="B181" t="str">
            <v>DUCHA Antivandalica Docol DO-17125106</v>
          </cell>
        </row>
        <row r="182">
          <cell r="B182" t="str">
            <v>DUCHA CON MEZCLADOR</v>
          </cell>
        </row>
        <row r="183">
          <cell r="B183" t="str">
            <v>DUCHA CON REGISTRO</v>
          </cell>
        </row>
        <row r="184">
          <cell r="B184" t="str">
            <v>DUCHA ELECTRICA</v>
          </cell>
        </row>
        <row r="185">
          <cell r="B185" t="str">
            <v>DURMIENTE ABARCO 4 m</v>
          </cell>
        </row>
        <row r="186">
          <cell r="B186" t="str">
            <v>DURMIENTE ORDINARIO DE 3 MTS</v>
          </cell>
        </row>
        <row r="187">
          <cell r="B187" t="str">
            <v>ELEMENTOS FIJACION MANTO</v>
          </cell>
        </row>
        <row r="188">
          <cell r="B188" t="str">
            <v>EMPAQUES</v>
          </cell>
        </row>
        <row r="189">
          <cell r="B189" t="str">
            <v>EMULSION ASFALTICA</v>
          </cell>
        </row>
        <row r="190">
          <cell r="B190" t="str">
            <v>ENCHAPE  DE 20X30</v>
          </cell>
        </row>
        <row r="191">
          <cell r="B191" t="str">
            <v>ENCHAPE CERAMICA BLANCO</v>
          </cell>
        </row>
        <row r="192">
          <cell r="B192" t="str">
            <v>Enchape paredes interiores Triplex Cedro Tintillad</v>
          </cell>
        </row>
        <row r="193">
          <cell r="B193" t="str">
            <v xml:space="preserve">EQUIPO AUTOMÁTICO PARA ALUMBRADO DE EMERGENCIA REFERENCIA ILURAM IL3-2H  </v>
          </cell>
        </row>
        <row r="194">
          <cell r="B194" t="str">
            <v xml:space="preserve">EQUIPO DE MEDICION  EN MEDIA TENSION </v>
          </cell>
        </row>
        <row r="195">
          <cell r="B195" t="str">
            <v>ESGRAFIADO PINTUCO 4 GALONES 30 KG</v>
          </cell>
        </row>
        <row r="196">
          <cell r="B196" t="str">
            <v>ESMALTE  Sobre lamina lineal Tipo pintulx anoloc verde bronce.</v>
          </cell>
        </row>
        <row r="197">
          <cell r="B197" t="str">
            <v>ESMALTE  Sobre lamina llena Tipo pintulx</v>
          </cell>
        </row>
        <row r="198">
          <cell r="B198" t="str">
            <v>ESMALTE ANTIHUMEDAD LAVABLE</v>
          </cell>
        </row>
        <row r="199">
          <cell r="B199" t="str">
            <v>ESMALTE SINTÉTICO PINTULUX</v>
          </cell>
        </row>
        <row r="200">
          <cell r="B200" t="str">
            <v>ESPEJO BORDE BISELADO DE 0.70X1.00</v>
          </cell>
        </row>
        <row r="201">
          <cell r="B201" t="str">
            <v>ESPEJO DE SEGURIDAD DE 40 CM</v>
          </cell>
        </row>
        <row r="202">
          <cell r="B202" t="str">
            <v>ESTACAS</v>
          </cell>
        </row>
        <row r="203">
          <cell r="B203" t="str">
            <v>ESTACIUON MANUAL DE APERTURA REF. BDS121/e SIEMENS o similar en marca reconocida</v>
          </cell>
        </row>
        <row r="204">
          <cell r="B204" t="str">
            <v>ESTRUCTURA CIELORASO DRYWALL(OMEGA-ANGULO-PARAL-TORNILLOS)</v>
          </cell>
        </row>
        <row r="205">
          <cell r="B205" t="str">
            <v>ESTRUCTURA CONEXIÓN RED TRENZADA CONJUNTO LA 320</v>
          </cell>
        </row>
        <row r="206">
          <cell r="B206" t="str">
            <v>ESTRUCTURA CONEXIÓN RED TRENZADA CONJUNTO LA 321</v>
          </cell>
        </row>
        <row r="207">
          <cell r="B207" t="str">
            <v>ESTRUCTURA CONEXIÓN RED TRENZADA CONJUNTO LA 324</v>
          </cell>
        </row>
        <row r="208">
          <cell r="B208" t="str">
            <v>ESQUINERO PLASTICO 2m</v>
          </cell>
        </row>
        <row r="209">
          <cell r="B209" t="str">
            <v>ESTUCO PLASTICO</v>
          </cell>
        </row>
        <row r="210">
          <cell r="B210" t="str">
            <v>ESTUFA CHALLENGER DE EMPOTRAR 4 PUESTOS ELECTRICA</v>
          </cell>
        </row>
        <row r="211">
          <cell r="B211" t="str">
            <v>ESTUFA DE EMPOTRAR MIXTA 4 PUESTOS</v>
          </cell>
        </row>
        <row r="212">
          <cell r="B212" t="str">
            <v>ESTUFA ELECTRICA 2 PUESTOS</v>
          </cell>
        </row>
        <row r="213">
          <cell r="B213" t="str">
            <v>EXTRAXTOR DE OLOR DE 20X20</v>
          </cell>
        </row>
        <row r="214">
          <cell r="B214" t="str">
            <v>Fachada Closet 4 Ptas Cedro ( Tintillado )</v>
          </cell>
        </row>
        <row r="215">
          <cell r="B215" t="str">
            <v>FIJADORES DE ALA</v>
          </cell>
        </row>
        <row r="216">
          <cell r="B216" t="str">
            <v>FILTRO AEROBICO CON ACC.</v>
          </cell>
        </row>
        <row r="217">
          <cell r="B217" t="str">
            <v>FILTRO DE DRENAJE 0.5 x 0.5 CON RELLENO EN GRAVILLA DE RIO 3/4" - 1" (SIN EXCAVACIÓN)</v>
          </cell>
        </row>
        <row r="218">
          <cell r="B218" t="str">
            <v>FORMALETA ENTREPISOS, con camilla</v>
          </cell>
        </row>
        <row r="219">
          <cell r="B219" t="str">
            <v>GANCHOS ANCLAJES TEJA THERMOACUSTICA</v>
          </cell>
        </row>
        <row r="220">
          <cell r="B220" t="str">
            <v>GANCHO TEJA ETERNIT 55 mm</v>
          </cell>
        </row>
        <row r="221">
          <cell r="B221" t="str">
            <v>GEOTEXTIL NO TEJIDO</v>
          </cell>
        </row>
        <row r="222">
          <cell r="B222" t="str">
            <v>GEOTEXTIL TR 4000</v>
          </cell>
        </row>
        <row r="223">
          <cell r="B223" t="str">
            <v>GRANITO TRAVERTINO</v>
          </cell>
        </row>
        <row r="224">
          <cell r="B224" t="str">
            <v xml:space="preserve">GRAVILLA </v>
          </cell>
        </row>
        <row r="225">
          <cell r="B225" t="str">
            <v>GRIFERIA AHORRADORA TIPO PUSH</v>
          </cell>
        </row>
        <row r="226">
          <cell r="B226" t="str">
            <v>GRIFERIA LAVAMANOS LINEA FENIX 4"</v>
          </cell>
        </row>
        <row r="227">
          <cell r="B227" t="str">
            <v>GUARDAESCOBA EN CERAMICA</v>
          </cell>
        </row>
        <row r="228">
          <cell r="B228" t="str">
            <v>GUARDAESCOBA EN GRANADILLO</v>
          </cell>
        </row>
        <row r="229">
          <cell r="B229" t="str">
            <v>GRIFERIA LAVAPLATOS GRIVAL LINEA AMARETO</v>
          </cell>
        </row>
        <row r="230">
          <cell r="B230" t="str">
            <v>GUARDAESCOBA PORCELANATO</v>
          </cell>
        </row>
        <row r="231">
          <cell r="B231" t="str">
            <v>IGAS GRIS - Masilla plastica 25210351</v>
          </cell>
        </row>
        <row r="232">
          <cell r="B232" t="str">
            <v>IMPRIMANTE DE VINILO</v>
          </cell>
        </row>
        <row r="233">
          <cell r="B233" t="str">
            <v>HERRAJES MUEBLES MADERA</v>
          </cell>
        </row>
        <row r="234">
          <cell r="B234" t="str">
            <v>Interior Closet en triplex cedro (Tintillado )</v>
          </cell>
        </row>
        <row r="235">
          <cell r="B235" t="str">
            <v>INTERRUPTOR CAJA MOLDEADA 3X40A / 25KA. CALIDAD MERLIN GERIN, SIEMENS O SUPERIOR</v>
          </cell>
        </row>
        <row r="236">
          <cell r="B236" t="str">
            <v>INTERRUPTOR CAJA MOLDEADA 3X80A / 50KA - 240V.</v>
          </cell>
        </row>
        <row r="237">
          <cell r="B237" t="str">
            <v>INTERRUPTOR DE TRANSFERENCIA TIPO SECCIONADOR TRIPOLAR</v>
          </cell>
        </row>
        <row r="238">
          <cell r="B238" t="str">
            <v xml:space="preserve">INTERRUPTOR DOBLE </v>
          </cell>
        </row>
        <row r="239">
          <cell r="B239" t="str">
            <v>INTERRUPTOR DOBLE CONMUTABLE</v>
          </cell>
        </row>
        <row r="240">
          <cell r="B240" t="str">
            <v>INTERRUPTOR ENCHUFABLE DE 2X20  A - 240 v - 10 ka</v>
          </cell>
        </row>
        <row r="241">
          <cell r="B241" t="str">
            <v>INTERRUPTOR ENCHUFABLE DE 2X30  A - 240 v - 10 ka</v>
          </cell>
        </row>
        <row r="242">
          <cell r="B242" t="str">
            <v xml:space="preserve">INTERRUPTOR SENCILLO </v>
          </cell>
        </row>
        <row r="243">
          <cell r="B243" t="str">
            <v>INTERRUPTOR SENCILLO CONMUTABLE CON LUZ PILOTO</v>
          </cell>
        </row>
        <row r="244">
          <cell r="B244" t="str">
            <v>INTERRUPTOR SENCILLOCON LUZ PILOTO</v>
          </cell>
        </row>
        <row r="245">
          <cell r="B245" t="str">
            <v>INTERRUPTORES ENCHUFABLES DE 1X15  A - 240 v - 10 ka</v>
          </cell>
        </row>
        <row r="246">
          <cell r="B246" t="str">
            <v>INTERRUPTORES ENCHUFABLES DE 1X20  A - 240 v - 10 kA</v>
          </cell>
        </row>
        <row r="247">
          <cell r="B247" t="str">
            <v>INTERRUPTORES ENCHUFABLES DE 3X30  A - 240 v - 10 ka</v>
          </cell>
        </row>
        <row r="248">
          <cell r="B248" t="str">
            <v>Jabonera - GRIVAL</v>
          </cell>
        </row>
        <row r="249">
          <cell r="B249" t="str">
            <v>Jabonera Ducha - GRIVAL</v>
          </cell>
        </row>
        <row r="250">
          <cell r="B250" t="str">
            <v>KORAZA Pintuco</v>
          </cell>
        </row>
        <row r="251">
          <cell r="B251" t="str">
            <v>LACA</v>
          </cell>
        </row>
        <row r="252">
          <cell r="B252" t="str">
            <v>LACA PARA MADERA</v>
          </cell>
        </row>
        <row r="253">
          <cell r="B253" t="str">
            <v>LADRILLO PORTANTE 12X29X9</v>
          </cell>
        </row>
        <row r="254">
          <cell r="B254" t="str">
            <v>Ladrillo Prensado</v>
          </cell>
        </row>
        <row r="255">
          <cell r="B255" t="str">
            <v>LADRILLO RECOCIDO</v>
          </cell>
        </row>
        <row r="256">
          <cell r="B256" t="str">
            <v>LADRILLO TOLETE COMUN RECOCIDO</v>
          </cell>
        </row>
        <row r="257">
          <cell r="B257" t="str">
            <v>LÁMINA COLD ROLLED Cal.16 (1.22x 2.44 )</v>
          </cell>
        </row>
        <row r="258">
          <cell r="B258" t="str">
            <v xml:space="preserve">LÁMINA COLD ROLLED Cal.18 </v>
          </cell>
        </row>
        <row r="259">
          <cell r="B259" t="str">
            <v>LÁMINA COLD ROLLED Cal.18 (1.22x 2.44 )</v>
          </cell>
        </row>
        <row r="260">
          <cell r="B260" t="str">
            <v>LÁMINA COLD ROLLED Cal.20 (1.00x 2.00 )</v>
          </cell>
        </row>
        <row r="261">
          <cell r="B261" t="str">
            <v>LÁMINA COLD ROLLED Cal.20 (1.22x 2.44 )</v>
          </cell>
        </row>
        <row r="262">
          <cell r="B262" t="str">
            <v>LAMINA DE ACRILICO DE 0.60X2.44 DE 1.80 mm</v>
          </cell>
        </row>
        <row r="263">
          <cell r="B263" t="str">
            <v>LAMINA COLABORANTE METALDECK 2" GRADO 40 CAL 22</v>
          </cell>
        </row>
        <row r="264">
          <cell r="B264" t="str">
            <v>LAMINA DE ACRILICO DE 1.20X1.80 DE 3.0 mm con color</v>
          </cell>
        </row>
        <row r="265">
          <cell r="B265" t="str">
            <v>LAMINA DE ACRILICO DE 1.20X1.80 DE 3.0 mm sin color</v>
          </cell>
        </row>
        <row r="266">
          <cell r="B266" t="str">
            <v>LAMINA DE ACRILICO DE 1.20X1.80 DE 3.00 mm</v>
          </cell>
        </row>
        <row r="267">
          <cell r="B267" t="str">
            <v>LAMINA DRY WALL 1.22X2.44</v>
          </cell>
        </row>
        <row r="268">
          <cell r="B268" t="str">
            <v>LAMINA EN ACRILICO DE 0.61X2,44 DE 1,8 mm</v>
          </cell>
        </row>
        <row r="269">
          <cell r="B269" t="str">
            <v>LAMINA GALVANIZADA DE 1.00X2.00 CAL  22</v>
          </cell>
        </row>
        <row r="270">
          <cell r="B270" t="str">
            <v>LAMINA GALVANIZADA DE 1.00X2.00 CAL  24</v>
          </cell>
        </row>
        <row r="271">
          <cell r="B271" t="str">
            <v>LAMINA GALVANIZADA DE 1.00X2.00 CAL  26</v>
          </cell>
        </row>
        <row r="272">
          <cell r="B272" t="str">
            <v>LAMINA GALVANIZADA DE 1.22X2.44 CAL  22</v>
          </cell>
        </row>
        <row r="273">
          <cell r="B273" t="str">
            <v>LAMINA SUPERBOARD 1.22X2.44</v>
          </cell>
        </row>
        <row r="274">
          <cell r="B274" t="str">
            <v>LIMATESA ETERNIT P7 L=1.14</v>
          </cell>
        </row>
        <row r="275">
          <cell r="B275" t="str">
            <v>LAMINAS DURACUSTIC</v>
          </cell>
        </row>
        <row r="276">
          <cell r="B276" t="str">
            <v>LAMINAS EN ACRILICO DE 60X60</v>
          </cell>
        </row>
        <row r="277">
          <cell r="B277" t="str">
            <v>LAMPARA DE 2x32</v>
          </cell>
        </row>
        <row r="278">
          <cell r="B278" t="str">
            <v xml:space="preserve">Lampara para luminaria - sodio 150 WATTS. </v>
          </cell>
        </row>
        <row r="279">
          <cell r="B279" t="str">
            <v>LAMPARA TIPO INCANDESCENTE DE 32 W</v>
          </cell>
        </row>
        <row r="280">
          <cell r="B280" t="str">
            <v>LAMPARA OJO DE BUEY</v>
          </cell>
        </row>
        <row r="281">
          <cell r="B281" t="str">
            <v>LAVAMANOS DE INCRUSTAR LINEA SAN LORENZO</v>
          </cell>
        </row>
        <row r="282">
          <cell r="B282" t="str">
            <v>LAVAPLATOS EN ACERO</v>
          </cell>
        </row>
        <row r="283">
          <cell r="B283" t="str">
            <v>LIJA</v>
          </cell>
        </row>
        <row r="284">
          <cell r="B284" t="str">
            <v xml:space="preserve">LIJA </v>
          </cell>
        </row>
        <row r="285">
          <cell r="B285" t="str">
            <v>LIMPIADOR PVC DE 1/4</v>
          </cell>
        </row>
        <row r="286">
          <cell r="B286" t="str">
            <v>LISTON ORDINARIO</v>
          </cell>
        </row>
        <row r="287">
          <cell r="B287" t="str">
            <v>LISTÓN CEDRO MACHO 5x2 cm.</v>
          </cell>
        </row>
        <row r="288">
          <cell r="B288" t="str">
            <v>LISTON EN OTOBO PARA CIELORRASO</v>
          </cell>
        </row>
        <row r="289">
          <cell r="B289" t="str">
            <v>LLAVE MANGUERA DE 1/2"</v>
          </cell>
        </row>
        <row r="290">
          <cell r="B290" t="str">
            <v>LLAVE PARA URINARIO</v>
          </cell>
        </row>
        <row r="291">
          <cell r="B291" t="str">
            <v>LOCKER METALICO DE 0.45X2.00</v>
          </cell>
        </row>
        <row r="292">
          <cell r="B292" t="str">
            <v>LOGO ACUEDUCTO EN ACERO DE 2.00X0.80</v>
          </cell>
        </row>
        <row r="293">
          <cell r="B293" t="str">
            <v>Luminaria abierta tipo INDULUX AA Sodio 400 WATTS.Pantalla de aluminio o policarbonato prismático, 633mmX482mm</v>
          </cell>
        </row>
        <row r="294">
          <cell r="B294" t="str">
            <v xml:space="preserve">Luminaria completa fluorescente  TMS028 2xTL-D36W HFS 20 CMx 120 cm 120 voltios. </v>
          </cell>
        </row>
        <row r="295">
          <cell r="B295" t="str">
            <v>Luminaria horizontal cerrada carcaza enteriza Sodio de alta presion  Potencia: 150W 208/220 Voltios . Incluye lampara y fotocelda</v>
          </cell>
        </row>
        <row r="296">
          <cell r="B296" t="str">
            <v>LUMINARIA HORIZONTAL CERRADA DE 150 VATIOS-BOMBILLO SODIO ALTA PRESION</v>
          </cell>
        </row>
        <row r="297">
          <cell r="B297" t="str">
            <v>LUMINARIA HORIZONTAL CERRADA DE 70 VATIOS-BOMBILLO SODIO ALTA PRESION</v>
          </cell>
        </row>
        <row r="298">
          <cell r="B298" t="str">
            <v xml:space="preserve">Luminaria tipo reflector ROY ALHPA Ref: QUIMBAYA 70 WATTS 208 V. </v>
          </cell>
        </row>
        <row r="299">
          <cell r="B299" t="str">
            <v>MADERA GRANADILLO</v>
          </cell>
        </row>
        <row r="300">
          <cell r="B300" t="str">
            <v xml:space="preserve">MALLA ELECTROSOLDADA </v>
          </cell>
        </row>
        <row r="301">
          <cell r="B301" t="str">
            <v>MALLA ELECTROSOLDADA M-084</v>
          </cell>
        </row>
        <row r="302">
          <cell r="B302" t="str">
            <v xml:space="preserve">MALLA ELECTROSOLDADA  6mm 15X15  6.00X2.35  42.20 KG </v>
          </cell>
        </row>
        <row r="303">
          <cell r="B303" t="str">
            <v>MALLA PROTECCION Ancho = 4 m</v>
          </cell>
        </row>
        <row r="304">
          <cell r="B304" t="str">
            <v>MALLA GALLINERO</v>
          </cell>
        </row>
        <row r="305">
          <cell r="B305" t="str">
            <v>MALLA ONDULADA CAL 10 DE 1 1/2" x 1 1/2"</v>
          </cell>
        </row>
        <row r="306">
          <cell r="B306" t="str">
            <v>MALLA ONDULADA Cal. 12 1 1/2" (Alambre galv.)</v>
          </cell>
        </row>
        <row r="307">
          <cell r="B307" t="str">
            <v>MALLA ONDULADA Cal. 8 1 3/4" (Alambre galv.)</v>
          </cell>
        </row>
        <row r="308">
          <cell r="B308" t="str">
            <v>MANGUERA FLEXIBLE DE CONEXIÓN</v>
          </cell>
        </row>
        <row r="309">
          <cell r="B309" t="str">
            <v>MANGUERAS DE LUCES TIPO AMERICANA</v>
          </cell>
        </row>
        <row r="310">
          <cell r="B310" t="str">
            <v>MANIJA VENTANA METALICA</v>
          </cell>
        </row>
        <row r="311">
          <cell r="B311" t="str">
            <v>MANIOBRA DE TRANSFORMADOR</v>
          </cell>
        </row>
        <row r="313">
          <cell r="B313" t="str">
            <v>MANTO ASFALTICO 10 M2</v>
          </cell>
        </row>
        <row r="314">
          <cell r="B314" t="str">
            <v>MARCO CAJA INSP. 40 x 40</v>
          </cell>
        </row>
        <row r="315">
          <cell r="B315" t="str">
            <v>MARCO CAJA INSP. 60 x 60</v>
          </cell>
        </row>
        <row r="316">
          <cell r="B316" t="str">
            <v>MARCO EN ACERO PARA TAPA CAJA CS 276</v>
          </cell>
        </row>
        <row r="317">
          <cell r="B317" t="str">
            <v>MARCO PUERTA MADERA</v>
          </cell>
        </row>
        <row r="318">
          <cell r="B318" t="str">
            <v>MARCO PUERTA METALICA</v>
          </cell>
        </row>
        <row r="319">
          <cell r="B319" t="str">
            <v>MARCO SENCILLO EN ANGULO EN ACERO A-37</v>
          </cell>
        </row>
        <row r="320">
          <cell r="B320" t="str">
            <v>MARCO VENTANA METALICA</v>
          </cell>
        </row>
        <row r="321">
          <cell r="B321" t="str">
            <v>MARCO Y CONTRAMARCO</v>
          </cell>
        </row>
        <row r="322">
          <cell r="B322" t="str">
            <v>MARCO Y TAPA EN ALFAJOR DE 0,30X0,30</v>
          </cell>
        </row>
        <row r="323">
          <cell r="B323" t="str">
            <v>MARMOLINA</v>
          </cell>
        </row>
        <row r="324">
          <cell r="B324" t="str">
            <v xml:space="preserve">MASILLA </v>
          </cell>
        </row>
        <row r="325">
          <cell r="B325" t="str">
            <v>MASTIL EN TUBO CONDUIT GALVANIZADO DE Ø1</v>
          </cell>
        </row>
        <row r="326">
          <cell r="B326" t="str">
            <v>MASTIQUE PARA JUNTAS</v>
          </cell>
        </row>
        <row r="327">
          <cell r="B327" t="str">
            <v>MATERIAL GRANULAR</v>
          </cell>
        </row>
        <row r="328">
          <cell r="B328" t="str">
            <v>MEDIDOR DE 1/2"</v>
          </cell>
        </row>
        <row r="329">
          <cell r="B329" t="str">
            <v>MEDIDOR DE AGUA      1/2"</v>
          </cell>
        </row>
        <row r="330">
          <cell r="B330" t="str">
            <v>MEDIDOR TRIFASICO TETRAFILAR 50(150)A 208-120V;</v>
          </cell>
        </row>
        <row r="331">
          <cell r="B331" t="str">
            <v>MEDIDORES DE 4"</v>
          </cell>
        </row>
        <row r="332">
          <cell r="B332" t="str">
            <v>MESON EN ACERO INOXIDABLE DE 60 cm CAL 20</v>
          </cell>
        </row>
        <row r="333">
          <cell r="B333" t="str">
            <v xml:space="preserve">MEZCLADOR LAVAPLATOS </v>
          </cell>
        </row>
        <row r="334">
          <cell r="B334" t="str">
            <v>MINISPLIT LG 18000 BTU</v>
          </cell>
        </row>
        <row r="335">
          <cell r="B335" t="str">
            <v>MORTERO 1:3 ( arena semilavada de peña )</v>
          </cell>
        </row>
        <row r="336">
          <cell r="B336" t="str">
            <v>MORTERO 1:4 ( arena semilavada )</v>
          </cell>
        </row>
        <row r="337">
          <cell r="B337" t="str">
            <v>MORTERO 1:3 IMPERMEABILIZADO</v>
          </cell>
        </row>
        <row r="338">
          <cell r="B338" t="str">
            <v>MORTERO 1:5</v>
          </cell>
        </row>
        <row r="339">
          <cell r="B339" t="str">
            <v>MURO EN LADRILLO TOLETE COMUN EN 0.125 CON PEGA DE MORTERO 1:5</v>
          </cell>
        </row>
        <row r="340">
          <cell r="B340" t="str">
            <v>NIPLE GALAVANIZADO DE 4" SH 40</v>
          </cell>
        </row>
        <row r="341">
          <cell r="B341" t="str">
            <v>ORINAL MEDIANO BLANCO PORCELANA</v>
          </cell>
        </row>
        <row r="342">
          <cell r="B342" t="str">
            <v>PABMERIL PLIEGO 9" x 11"</v>
          </cell>
        </row>
        <row r="343">
          <cell r="B343" t="str">
            <v>PARLANTE</v>
          </cell>
        </row>
        <row r="344">
          <cell r="B344" t="str">
            <v xml:space="preserve">PALETAS REFLECTIVAS DE SEÑALIZACION -CONOS-CINTA SEÑALI </v>
          </cell>
        </row>
        <row r="345">
          <cell r="B345" t="str">
            <v>PASTO</v>
          </cell>
        </row>
        <row r="346">
          <cell r="B346" t="str">
            <v>PEGACOR BLANCO</v>
          </cell>
        </row>
        <row r="347">
          <cell r="B347" t="str">
            <v>PEGACOR E-50</v>
          </cell>
        </row>
        <row r="348">
          <cell r="B348" t="str">
            <v>PEGANTE PARA GAS FUERZA MEDIA</v>
          </cell>
        </row>
        <row r="349">
          <cell r="B349" t="str">
            <v>PELICULA SAN BLASTING</v>
          </cell>
        </row>
        <row r="350">
          <cell r="B350" t="str">
            <v>Percha simple - GRIVAL</v>
          </cell>
        </row>
        <row r="351">
          <cell r="B351" t="str">
            <v>PERFIL ALN 173 DE 6 mts</v>
          </cell>
        </row>
        <row r="352">
          <cell r="B352" t="str">
            <v>PERFIL ALN 177 DE 6 mts</v>
          </cell>
        </row>
        <row r="353">
          <cell r="B353" t="str">
            <v>PERFIL ALN 292 DE 6 mts</v>
          </cell>
        </row>
        <row r="354">
          <cell r="B354" t="str">
            <v>PERFIL ESTRUCTURAL EN C 160*60 1.5mm</v>
          </cell>
        </row>
        <row r="355">
          <cell r="B355" t="str">
            <v>PIBOTES, RODACHINES, PARALES, OMEGAS</v>
          </cell>
        </row>
        <row r="356">
          <cell r="B356" t="str">
            <v>PIEDRA ESMERIL</v>
          </cell>
        </row>
        <row r="357">
          <cell r="B357" t="str">
            <v>PIEDRA MEDIA ZONGA</v>
          </cell>
        </row>
        <row r="358">
          <cell r="B358" t="str">
            <v>PIEDRA RAJON</v>
          </cell>
        </row>
        <row r="359">
          <cell r="B359" t="str">
            <v>PINTURA ACRILTEX</v>
          </cell>
        </row>
        <row r="360">
          <cell r="B360" t="str">
            <v>PINTURA Electrostatica (poliester gris )</v>
          </cell>
        </row>
        <row r="361">
          <cell r="B361" t="str">
            <v>PINTURA EPOXICA</v>
          </cell>
        </row>
        <row r="362">
          <cell r="B362" t="str">
            <v>PINTURA KORAZA</v>
          </cell>
        </row>
        <row r="363">
          <cell r="B363" t="str">
            <v>PINTURA BITUMINOSA</v>
          </cell>
        </row>
        <row r="364">
          <cell r="B364" t="str">
            <v>PINTURA VINILO TIPO 1</v>
          </cell>
        </row>
        <row r="365">
          <cell r="B365" t="str">
            <v>PISO EN CERAMICA DE 30X30</v>
          </cell>
        </row>
        <row r="366">
          <cell r="B366" t="str">
            <v>PISO EN MADERA GRANADILLO</v>
          </cell>
        </row>
        <row r="367">
          <cell r="B367" t="str">
            <v>PINTURA VINILO TIPO 2</v>
          </cell>
        </row>
        <row r="368">
          <cell r="B368" t="str">
            <v>PISO PORCELANATO</v>
          </cell>
        </row>
        <row r="369">
          <cell r="B369" t="str">
            <v>Porta rollos - GRIVAL Línea STYLO,</v>
          </cell>
        </row>
        <row r="370">
          <cell r="B370" t="str">
            <v>PLATINA DE  1/2" * 1/8</v>
          </cell>
        </row>
        <row r="371">
          <cell r="B371" t="str">
            <v xml:space="preserve">PLATINA DE  3/4" </v>
          </cell>
        </row>
        <row r="372">
          <cell r="B372" t="str">
            <v>PLATINA DE  3/4" X 1/8"</v>
          </cell>
        </row>
        <row r="373">
          <cell r="B373" t="str">
            <v>POLIETILENO No. 4</v>
          </cell>
        </row>
        <row r="374">
          <cell r="B374" t="str">
            <v>POLIETILENO No. 6</v>
          </cell>
        </row>
        <row r="375">
          <cell r="B375" t="str">
            <v>PRIMER ANTICORROSIVO</v>
          </cell>
        </row>
        <row r="376">
          <cell r="B376" t="str">
            <v>PUNTILLA 3/4"</v>
          </cell>
        </row>
        <row r="377">
          <cell r="B377" t="str">
            <v>PUNTILLA 1"</v>
          </cell>
        </row>
        <row r="378">
          <cell r="B378" t="str">
            <v>PUNTILLA 11/4"</v>
          </cell>
        </row>
        <row r="379">
          <cell r="B379" t="str">
            <v>PUNTILLA 11/2"</v>
          </cell>
        </row>
        <row r="380">
          <cell r="B380" t="str">
            <v>PUNTILLA 2"</v>
          </cell>
        </row>
        <row r="381">
          <cell r="B381" t="str">
            <v>PUNTILLA 21/2"</v>
          </cell>
        </row>
        <row r="386">
          <cell r="B386" t="str">
            <v>RECEBO B-200</v>
          </cell>
        </row>
        <row r="387">
          <cell r="B387" t="str">
            <v>RECEBO B-600</v>
          </cell>
        </row>
        <row r="388">
          <cell r="B388" t="str">
            <v>RECEBO COMÚN</v>
          </cell>
        </row>
        <row r="389">
          <cell r="B389" t="str">
            <v>RECEBO B-400</v>
          </cell>
        </row>
        <row r="390">
          <cell r="B390" t="str">
            <v>RED PARA ATERRIZAR SUBESTACION</v>
          </cell>
        </row>
        <row r="391">
          <cell r="B391" t="str">
            <v>RED TRENZADA CABLE 2X2+2</v>
          </cell>
        </row>
        <row r="392">
          <cell r="B392" t="str">
            <v>RED TRENZADA CABLE 3x1/0+1/0</v>
          </cell>
        </row>
        <row r="393">
          <cell r="B393" t="str">
            <v xml:space="preserve">REFLECTOR DE 250 VATIOS-SODIO ALTA PRESION -220 VOLTIOS-SODIO ALTA </v>
          </cell>
        </row>
        <row r="394">
          <cell r="B394" t="str">
            <v>REFLECTOR DE 400 W</v>
          </cell>
        </row>
        <row r="395">
          <cell r="B395" t="str">
            <v>REGISTRO DE 3/4"</v>
          </cell>
        </row>
        <row r="396">
          <cell r="B396" t="str">
            <v>REGISTRO DE BOLA 1/2"</v>
          </cell>
        </row>
        <row r="397">
          <cell r="B397" t="str">
            <v>REGISTRO P.D.  R&amp;W - 2 1/2 " ( de cortina )</v>
          </cell>
        </row>
        <row r="398">
          <cell r="B398" t="str">
            <v>REGISTRO R&amp;W - 1" ( de cortina ) Ref. 206</v>
          </cell>
        </row>
        <row r="399">
          <cell r="B399" t="str">
            <v>REGISTRO R&amp;W - 1/2" ( de cortina ) Ref. 206</v>
          </cell>
        </row>
        <row r="400">
          <cell r="B400" t="str">
            <v>REGISTRO R&amp;W - 3/4" ( de cortina ) Ref. 206</v>
          </cell>
        </row>
        <row r="401">
          <cell r="B401" t="str">
            <v xml:space="preserve">REJILLA Aluminio 3"x2" </v>
          </cell>
        </row>
        <row r="402">
          <cell r="B402" t="str">
            <v>REJILLA VENTILACION PLASTICA DE 25X25</v>
          </cell>
        </row>
        <row r="403">
          <cell r="B403" t="str">
            <v>Rejillas de piso en aluminio de 3x2 con sosco</v>
          </cell>
        </row>
        <row r="404">
          <cell r="B404" t="str">
            <v>RELLENO ARENA DE PEÑA</v>
          </cell>
        </row>
        <row r="405">
          <cell r="B405" t="str">
            <v>Repisa vidrio Baño Línea STYLO</v>
          </cell>
        </row>
        <row r="406">
          <cell r="B406" t="str">
            <v>REMOVEDOR PVC</v>
          </cell>
        </row>
        <row r="408">
          <cell r="B408" t="str">
            <v>REPISA ORDINARIO 3 m</v>
          </cell>
        </row>
        <row r="409">
          <cell r="B409" t="str">
            <v xml:space="preserve">ROCKTOP </v>
          </cell>
        </row>
        <row r="410">
          <cell r="B410" t="str">
            <v>SANITARIO LINEA MONTECARLO CON GRIFERIA</v>
          </cell>
        </row>
        <row r="411">
          <cell r="B411" t="str">
            <v xml:space="preserve">SECCIONADOR TRIPOLAR EN AIRE 400A-17,5 kV DE OPERACIÓN BAJO </v>
          </cell>
        </row>
        <row r="412">
          <cell r="B412" t="str">
            <v>SELLADOR</v>
          </cell>
        </row>
        <row r="413">
          <cell r="B413" t="str">
            <v>SELLADOR O CERA DE PISO</v>
          </cell>
        </row>
        <row r="414">
          <cell r="B414" t="str">
            <v>SELLADOR Y TINTILLA</v>
          </cell>
        </row>
        <row r="415">
          <cell r="B415" t="str">
            <v>SENSOR FOTOELECTRICO DETECTOR DE HUMO</v>
          </cell>
        </row>
        <row r="416">
          <cell r="B416" t="str">
            <v>SIFON LAVAMANOS plastico gerfor GF-580322</v>
          </cell>
        </row>
        <row r="417">
          <cell r="B417" t="str">
            <v>SIKA 1</v>
          </cell>
        </row>
        <row r="418">
          <cell r="B418" t="str">
            <v>SIKADUR 32</v>
          </cell>
        </row>
        <row r="419">
          <cell r="B419" t="str">
            <v xml:space="preserve">SIKAFLEX-1a cartu </v>
          </cell>
        </row>
        <row r="420">
          <cell r="B420" t="str">
            <v>SILICONA</v>
          </cell>
        </row>
        <row r="421">
          <cell r="B421" t="str">
            <v>SISTEMA DESINFECCION AGUA TRATADA</v>
          </cell>
        </row>
        <row r="422">
          <cell r="B422" t="str">
            <v>SISTEMA CONTROL ELECTRICO TODO INCLUIDO PARA LA PLANTA TRATAMIENTO</v>
          </cell>
        </row>
        <row r="423">
          <cell r="B423" t="str">
            <v>SOLDADOR PVC 1/4</v>
          </cell>
        </row>
        <row r="424">
          <cell r="B424" t="str">
            <v xml:space="preserve">SOLDADURA E - 70  </v>
          </cell>
        </row>
        <row r="425">
          <cell r="B425" t="str">
            <v>SOLDADURA ESTAÑO</v>
          </cell>
        </row>
        <row r="426">
          <cell r="B426" t="str">
            <v>SOLDADURA EXOTERMICA TIPO CADWELD o SIMILAR  de 90 GRAMOS</v>
          </cell>
        </row>
        <row r="427">
          <cell r="B427" t="str">
            <v>SOPORTE PARA TUBERIA DE 4"</v>
          </cell>
        </row>
        <row r="428">
          <cell r="B428" t="str">
            <v>SOPORTES LAVAMANOS</v>
          </cell>
        </row>
        <row r="429">
          <cell r="B429" t="str">
            <v>SOPORTES ORINAL</v>
          </cell>
        </row>
        <row r="430">
          <cell r="B430" t="str">
            <v>TABLA BURRA ORDINARIA 0.20 DE 3.0 MTS</v>
          </cell>
        </row>
        <row r="431">
          <cell r="B431" t="str">
            <v>TABLA BURRA ORDINARIA 0.30 DE 3.0 MTS</v>
          </cell>
        </row>
        <row r="432">
          <cell r="B432" t="str">
            <v>TABLA CHAPA ORDINARIA 0.25 DE 3.0 MTS</v>
          </cell>
        </row>
        <row r="433">
          <cell r="B433" t="str">
            <v>TABLA CHAPA ORDINARIA 0.20 DE 3.0 MTS</v>
          </cell>
        </row>
        <row r="434">
          <cell r="B434" t="str">
            <v>TABLA CHAPA ORDINARIA 0.15 DE 3.0 MTS</v>
          </cell>
        </row>
        <row r="437">
          <cell r="B437" t="str">
            <v xml:space="preserve">TABLERO DE 12 CIRCUITOS CON ESPACIO PARA TOTALIZADOR, PUERTA Y CHAPA  -208 V - 3F5H-60HZ </v>
          </cell>
        </row>
        <row r="438">
          <cell r="B438" t="str">
            <v>TABLERO DE 12 CTOS</v>
          </cell>
        </row>
        <row r="439">
          <cell r="B439" t="str">
            <v>TABLERO 24 CIRCUITOS, PUERTA Y CHAPA, ESP TOTALIZADOR</v>
          </cell>
        </row>
        <row r="440">
          <cell r="B440" t="str">
            <v xml:space="preserve">TABLERO 36 CIRCUITOS, PUERTA Y CHAPA, ESP TOTALIZADOR  </v>
          </cell>
        </row>
        <row r="441">
          <cell r="B441" t="str">
            <v>TABLERO TRIFASICO DE 6 CIRCUITOS</v>
          </cell>
        </row>
        <row r="442">
          <cell r="B442" t="str">
            <v>TABLETA GRES DE 25X25</v>
          </cell>
        </row>
        <row r="443">
          <cell r="B443" t="str">
            <v>TABLEX, LISTONES, PALOS</v>
          </cell>
        </row>
        <row r="444">
          <cell r="B444" t="str">
            <v>TABLÓN DE GRES  25X25</v>
          </cell>
        </row>
        <row r="445">
          <cell r="B445" t="str">
            <v>TABLON DE GRESS DE 33X33</v>
          </cell>
        </row>
        <row r="446">
          <cell r="B446" t="str">
            <v>TANQUE COLEMPAQUES 500 LT (incluye tapa y accesorios)</v>
          </cell>
        </row>
        <row r="447">
          <cell r="B447" t="str">
            <v>TABLERO MELAMINICO DE 1.83X2.44</v>
          </cell>
        </row>
        <row r="448">
          <cell r="B448" t="str">
            <v>TABLERO EN AMARILLO</v>
          </cell>
        </row>
        <row r="449">
          <cell r="B449" t="str">
            <v>TAPA CAJA INSP. 60 x 60</v>
          </cell>
        </row>
        <row r="450">
          <cell r="B450" t="str">
            <v>TABLETA MARMOL</v>
          </cell>
        </row>
        <row r="451">
          <cell r="B451" t="str">
            <v>TAPA CIEGA CON IMPACTO GALVANIZADA CUADRADA 4X4"</v>
          </cell>
        </row>
        <row r="452">
          <cell r="B452" t="str">
            <v>TAPA EN CONCRETO (4000 PSI)</v>
          </cell>
        </row>
        <row r="453">
          <cell r="B453" t="str">
            <v>TAPA EN CONCRETO CAJA CS 276</v>
          </cell>
        </row>
        <row r="454">
          <cell r="B454" t="str">
            <v>TAPA REGISTRO PLASTICO DE 20X20</v>
          </cell>
        </row>
        <row r="455">
          <cell r="B455" t="str">
            <v>TAPON GALVANIZADO MACHO DE 2"</v>
          </cell>
        </row>
        <row r="456">
          <cell r="B456" t="str">
            <v>TAPÓN SOLDADO PRESIÓN 1 1/2"</v>
          </cell>
        </row>
        <row r="457">
          <cell r="B457" t="str">
            <v>TAZA Institucional blanca Mancesa IC-IP41</v>
          </cell>
        </row>
        <row r="458">
          <cell r="B458" t="str">
            <v>TEE EN ALUMINIO BLANCO</v>
          </cell>
        </row>
        <row r="459">
          <cell r="B459" t="str">
            <v>TEE GALVANIZADA DE 4"</v>
          </cell>
        </row>
        <row r="460">
          <cell r="B460" t="str">
            <v>TEE PRESIÓN  1 1/2" Pavco</v>
          </cell>
        </row>
        <row r="461">
          <cell r="B461" t="str">
            <v>TEE PRESIÓN SOLDADA  1"</v>
          </cell>
        </row>
        <row r="462">
          <cell r="B462" t="str">
            <v>TEJA DE ZINC 0.80X2.43</v>
          </cell>
        </row>
        <row r="463">
          <cell r="B463" t="str">
            <v>TEJA CANALETA 90</v>
          </cell>
        </row>
        <row r="464">
          <cell r="B464" t="str">
            <v xml:space="preserve">TEJA DE BARRO </v>
          </cell>
        </row>
        <row r="465">
          <cell r="B465" t="str">
            <v>TEJA ONDULADA ETERNIT No. 6 DE 0.92X1.83</v>
          </cell>
        </row>
        <row r="466">
          <cell r="B466" t="str">
            <v>TEJA THERMOACUSTICA TRAPEZOIDAL  2.44X0.82</v>
          </cell>
        </row>
        <row r="467">
          <cell r="B467" t="str">
            <v>TELA ASFALTICA DE 15 M2</v>
          </cell>
        </row>
        <row r="468">
          <cell r="B468" t="str">
            <v>TELA VERDE CERRAMIENTO</v>
          </cell>
        </row>
        <row r="469">
          <cell r="B469" t="str">
            <v>TERMINAL PONCHAR 2 AWG</v>
          </cell>
        </row>
        <row r="470">
          <cell r="B470" t="str">
            <v xml:space="preserve">Terminal preformado uso interior 15 kV para cable 2 – 3/0 AWG; </v>
          </cell>
        </row>
        <row r="471">
          <cell r="B471" t="str">
            <v>Terminal Soldar/Ponchar barril largo para cable 8. Calidad 3M, Panduit o superior.</v>
          </cell>
        </row>
        <row r="472">
          <cell r="B472" t="str">
            <v>Thiner</v>
          </cell>
        </row>
        <row r="473">
          <cell r="B473" t="str">
            <v>TIERRA NEGRA</v>
          </cell>
        </row>
        <row r="474">
          <cell r="B474" t="str">
            <v>TINTILLA</v>
          </cell>
        </row>
        <row r="475">
          <cell r="B475" t="str">
            <v>TIRAS ALISTADO 3 x 3 x 3</v>
          </cell>
        </row>
        <row r="476">
          <cell r="B476" t="str">
            <v>TOMA BIFASICA 2P+T</v>
          </cell>
        </row>
        <row r="477">
          <cell r="B477" t="str">
            <v>TOMA CORRIENTE DOBLE</v>
          </cell>
        </row>
        <row r="478">
          <cell r="B478" t="str">
            <v>TOMA COAXIAL PARA TV TIPO AMERICANA</v>
          </cell>
        </row>
        <row r="479">
          <cell r="B479" t="str">
            <v>TOMA TV+TELEFONO</v>
          </cell>
        </row>
        <row r="480">
          <cell r="B480" t="str">
            <v>Toallero Barra - GRIVAL Línea STYLO,</v>
          </cell>
        </row>
        <row r="481">
          <cell r="B481" t="str">
            <v>Toallero Argolla - GRIVAL Línea STYLO</v>
          </cell>
        </row>
        <row r="482">
          <cell r="B482" t="str">
            <v xml:space="preserve">TORNILLOS </v>
          </cell>
        </row>
        <row r="483">
          <cell r="B483" t="str">
            <v>TRIPLEX FORMALETA DE 1.22X2.44 DE 18 mm</v>
          </cell>
        </row>
        <row r="490">
          <cell r="B490" t="str">
            <v>TUBERIA GALVANIZADA 2"</v>
          </cell>
        </row>
        <row r="491">
          <cell r="B491" t="str">
            <v>TUBERIA GALVANIZADA 2" DE 0.098</v>
          </cell>
        </row>
        <row r="492">
          <cell r="B492" t="str">
            <v>TUBERIA HIERRO DUCTIL DE 4" ESP 3.2 mm</v>
          </cell>
        </row>
        <row r="493">
          <cell r="B493" t="str">
            <v>TUBERIAS, VALVULAS, ACCESORIOS</v>
          </cell>
        </row>
        <row r="494">
          <cell r="B494" t="str">
            <v>TUBERIA NOVAFORT DE 6"</v>
          </cell>
        </row>
        <row r="495">
          <cell r="B495" t="str">
            <v>TUBERIA PEX AL PEX 1/2"</v>
          </cell>
        </row>
        <row r="496">
          <cell r="B496" t="str">
            <v>TUBERIA CONDUCCION AGUAS RESIDUALES INC ACCESORIOS</v>
          </cell>
        </row>
        <row r="497">
          <cell r="B497" t="str">
            <v>TUBERIA RECTANGULAR DE 3 1/2" X 1 1/2"</v>
          </cell>
        </row>
        <row r="498">
          <cell r="B498" t="str">
            <v>TUBO 4X8 EN COLD ROLLED CAL 18</v>
          </cell>
        </row>
        <row r="499">
          <cell r="B499" t="str">
            <v>TUBO alcantarillado  PVC   160 MM ( 6" ) Pavco</v>
          </cell>
        </row>
        <row r="500">
          <cell r="B500" t="str">
            <v>TUBO alcantarillado  PVC   160 MM ( 8" ) Pavco</v>
          </cell>
        </row>
        <row r="501">
          <cell r="B501" t="str">
            <v>TUBO alcantarillado PVC   110MM  ( 4") Pavco</v>
          </cell>
        </row>
        <row r="502">
          <cell r="B502" t="str">
            <v>TUBO alcantarillado PVC   250MM  ( 10") Pavco</v>
          </cell>
        </row>
        <row r="503">
          <cell r="B503" t="str">
            <v>TUBO CONDUIT EMT 1"</v>
          </cell>
        </row>
        <row r="504">
          <cell r="B504" t="str">
            <v>TUBO CONDUIT EMT1/2"</v>
          </cell>
        </row>
        <row r="505">
          <cell r="B505" t="str">
            <v>TUBO CONDUIT GALVANIZADO PESADO 1" CON UNIÓN</v>
          </cell>
        </row>
        <row r="506">
          <cell r="B506" t="str">
            <v>TUBO CONDUIT PVC 1"  3m</v>
          </cell>
        </row>
        <row r="507">
          <cell r="B507" t="str">
            <v>TUBO CONDUIT PVC 1/2" 3m</v>
          </cell>
        </row>
        <row r="508">
          <cell r="B508" t="str">
            <v>TUBO CONDUIT PVC 3/4" 3m</v>
          </cell>
        </row>
        <row r="509">
          <cell r="B509" t="str">
            <v>TUBO CUADRADO DE 1 1/2" x 1 1/2"</v>
          </cell>
        </row>
        <row r="510">
          <cell r="B510" t="str">
            <v>TUBO CPVC 1/2" DE 3 M</v>
          </cell>
        </row>
        <row r="511">
          <cell r="B511" t="str">
            <v>TUBO GALVANIZADO 2"  2.0mm</v>
          </cell>
        </row>
        <row r="512">
          <cell r="B512" t="str">
            <v>TUBO GALVANIZADO 3"  2.0mm</v>
          </cell>
        </row>
        <row r="513">
          <cell r="B513" t="str">
            <v xml:space="preserve">TUBO GALVANIZADO 3/4"  </v>
          </cell>
        </row>
        <row r="514">
          <cell r="B514" t="str">
            <v>TUBO NOVAFOR DE 4" PERFORADO</v>
          </cell>
        </row>
        <row r="515">
          <cell r="B515" t="str">
            <v>TUBO NOVAFORT 6"</v>
          </cell>
        </row>
        <row r="516">
          <cell r="B516" t="str">
            <v>TUBO PRESIÓN /13.5 PVC  1/2" Pavco</v>
          </cell>
        </row>
        <row r="517">
          <cell r="B517" t="str">
            <v>TUBO PRESIÓN /13.5 PVC  3/4" Pavco</v>
          </cell>
        </row>
        <row r="518">
          <cell r="B518" t="str">
            <v>TUBO PRESIÓN /21 PVC    1"</v>
          </cell>
        </row>
        <row r="519">
          <cell r="B519" t="str">
            <v>TUBO PRESIÓN /21 PVC    2" Pavco</v>
          </cell>
        </row>
        <row r="520">
          <cell r="B520" t="str">
            <v>TUBO PRESIÓN /21 PVC  1 1/2" Pavco</v>
          </cell>
        </row>
        <row r="521">
          <cell r="B521" t="str">
            <v>TUBO PRESIÓN /21 PVC  1 1/4" Pavco</v>
          </cell>
        </row>
        <row r="522">
          <cell r="B522" t="str">
            <v>TUBO PVC A.LL. 2" DE  6 MTS</v>
          </cell>
        </row>
        <row r="523">
          <cell r="B523" t="str">
            <v>TUBO PVC A.LL. 3" DE  6 MTS</v>
          </cell>
        </row>
        <row r="524">
          <cell r="B524" t="str">
            <v>TUBO PVC A.LL. 4" DE 6 MTS</v>
          </cell>
        </row>
        <row r="525">
          <cell r="B525" t="str">
            <v>TUBO PVC SANITARIO 2" DE 6 MTS</v>
          </cell>
        </row>
        <row r="526">
          <cell r="B526" t="str">
            <v>TUBO PVC SANITARIO 3" DE 6 MTS</v>
          </cell>
        </row>
        <row r="527">
          <cell r="B527" t="str">
            <v>TUBO PVC SANITARIO 4" DE 6 MTS</v>
          </cell>
        </row>
        <row r="528">
          <cell r="B528" t="str">
            <v>TUBOS PVC DB 1"</v>
          </cell>
        </row>
        <row r="529">
          <cell r="B529" t="str">
            <v xml:space="preserve">UNION  GALVANIZADA 2 1/2" </v>
          </cell>
        </row>
        <row r="530">
          <cell r="B530" t="str">
            <v>UNIÓN alcantarillado PVC  110MM ( 4" ) Pavco</v>
          </cell>
        </row>
        <row r="531">
          <cell r="B531" t="str">
            <v>UNIÓN alcantarillado PVC 160MM  ( 6") Pavco</v>
          </cell>
        </row>
        <row r="532">
          <cell r="B532" t="str">
            <v>UNIÓN alcantarillado PVC 160MM  ( 8") Pavco</v>
          </cell>
        </row>
        <row r="533">
          <cell r="B533" t="str">
            <v>UNIÓN alcantarillado PVC 250MM  ( 10") Pavco</v>
          </cell>
        </row>
        <row r="534">
          <cell r="B534" t="str">
            <v>UNIÓN GALVANIZADA      3"</v>
          </cell>
        </row>
        <row r="535">
          <cell r="B535" t="str">
            <v>UNION GALVANIZADA DE 1/2"</v>
          </cell>
        </row>
        <row r="536">
          <cell r="B536" t="str">
            <v>UNION GALVANIZADA DE 4" SH 40</v>
          </cell>
        </row>
        <row r="537">
          <cell r="B537" t="str">
            <v>UNIÓN SANITARIA  2" Pavco</v>
          </cell>
        </row>
        <row r="538">
          <cell r="B538" t="str">
            <v>UNIÓN SANITARIA 4" Pavco</v>
          </cell>
        </row>
        <row r="539">
          <cell r="B539" t="str">
            <v>UNIÓN SANITARIA 6" Pavco</v>
          </cell>
        </row>
        <row r="540">
          <cell r="B540" t="str">
            <v>UNIVERSAL GALVANIZADA 3/4"</v>
          </cell>
        </row>
        <row r="541">
          <cell r="B541" t="str">
            <v xml:space="preserve">VALVULA BETA COMPUERTA ELASTICA 4" </v>
          </cell>
        </row>
        <row r="542">
          <cell r="B542" t="str">
            <v>VALVULA DE CHEQUE OPERACIÓN HORIZONTAL 4" EXT BRIDADO</v>
          </cell>
        </row>
        <row r="543">
          <cell r="B543" t="str">
            <v>VALVULA DE CIERRE RAPIDO DE 4"</v>
          </cell>
        </row>
        <row r="544">
          <cell r="B544" t="str">
            <v>VALVULA DE COMPUERTA  VASTAGO NO ASCENTE EXTREMO BRIDA</v>
          </cell>
        </row>
        <row r="545">
          <cell r="B545" t="str">
            <v>VALVULA Descarga sanitario DO-01051300</v>
          </cell>
        </row>
        <row r="546">
          <cell r="B546" t="str">
            <v>VARA DE CLAVO</v>
          </cell>
        </row>
        <row r="547">
          <cell r="B547" t="str">
            <v>VARILLA CORRUGADA DE 1/2" DE 12 MTS</v>
          </cell>
        </row>
        <row r="548">
          <cell r="B548" t="str">
            <v>VARILLA CORRUGADA DE 1/2" DE 6 MTS</v>
          </cell>
        </row>
        <row r="549">
          <cell r="B549" t="str">
            <v>VARILLA CORRUGADA DE 3/8" DE 12 MTS</v>
          </cell>
        </row>
        <row r="550">
          <cell r="B550" t="str">
            <v>VARILLA CORRUGADA DE 5/8" DE 12 MTS</v>
          </cell>
        </row>
        <row r="551">
          <cell r="B551" t="str">
            <v>VARILLA CUADRADA DE 1/2"</v>
          </cell>
        </row>
        <row r="552">
          <cell r="B552" t="str">
            <v>VARILLA CUADRADA DE 3/8"</v>
          </cell>
        </row>
        <row r="553">
          <cell r="B553" t="str">
            <v>VARILLA DE COBRE-COBRE Ø5/8" X 2.40 m</v>
          </cell>
        </row>
        <row r="554">
          <cell r="B554" t="str">
            <v>VARILLA DE COBRE-COBRE Ø5/8" X 2.40 m COOPER WELL</v>
          </cell>
        </row>
        <row r="555">
          <cell r="B555" t="str">
            <v>VARILLA EN ACERO DE 3/8"</v>
          </cell>
        </row>
        <row r="556">
          <cell r="B556" t="str">
            <v>VARILLA EN ACERO DE 5/8"</v>
          </cell>
        </row>
        <row r="557">
          <cell r="B557" t="str">
            <v>VARILLA LISA DE 1/2" DE 6 MTS</v>
          </cell>
        </row>
        <row r="558">
          <cell r="B558" t="str">
            <v>VARILLA LISA DE 3/8" DE 6 MTS</v>
          </cell>
        </row>
        <row r="559">
          <cell r="B559" t="str">
            <v>VIDRIO TEMPLADO DE 10 mm</v>
          </cell>
        </row>
        <row r="560">
          <cell r="B560" t="str">
            <v>VIDRIO DE 4 mm</v>
          </cell>
        </row>
        <row r="561">
          <cell r="B561" t="str">
            <v>VIDRIO TEMPLADO DE 8 mm</v>
          </cell>
        </row>
        <row r="562">
          <cell r="B562" t="str">
            <v>VINILTEX Pintuco</v>
          </cell>
        </row>
        <row r="563">
          <cell r="B563" t="str">
            <v>Wash Primer A Pintura</v>
          </cell>
        </row>
        <row r="564">
          <cell r="B564" t="str">
            <v>WASH PRIMER ANTICORROSIVO</v>
          </cell>
        </row>
        <row r="565">
          <cell r="B565" t="str">
            <v>Wash Primer B Catalizador</v>
          </cell>
        </row>
        <row r="566">
          <cell r="B566" t="str">
            <v>WASH PRIMER PINTURA</v>
          </cell>
        </row>
        <row r="567">
          <cell r="B567" t="str">
            <v>WIN Aluminio x 6 mts</v>
          </cell>
        </row>
        <row r="568">
          <cell r="B568" t="str">
            <v>Xypes concentrado</v>
          </cell>
        </row>
        <row r="569">
          <cell r="B569" t="str">
            <v>Xypes Patch and Plug por 1.25 kg</v>
          </cell>
        </row>
        <row r="570">
          <cell r="B570" t="str">
            <v>YEE SANITARIA 2"  Pavco</v>
          </cell>
        </row>
        <row r="571">
          <cell r="B571" t="str">
            <v>YEE SANITARIA 4"  Pavco</v>
          </cell>
        </row>
        <row r="572">
          <cell r="B572" t="str">
            <v>YESO CORRIENTE VENCEDOR</v>
          </cell>
        </row>
        <row r="573">
          <cell r="B573" t="str">
            <v>ZÓCALO Baldosa grano de marmol 30x7 Fondo blanco</v>
          </cell>
        </row>
        <row r="574">
          <cell r="B574" t="str">
            <v>ZÓCALO en ceramica pompei color coral  30*7</v>
          </cell>
        </row>
      </sheetData>
      <sheetData sheetId="3" refreshError="1">
        <row r="2">
          <cell r="B2">
            <v>0</v>
          </cell>
          <cell r="C2" t="str">
            <v xml:space="preserve"> </v>
          </cell>
        </row>
        <row r="3">
          <cell r="B3" t="str">
            <v>ANDAMIO TUBULAR</v>
          </cell>
          <cell r="C3" t="str">
            <v>dd</v>
          </cell>
          <cell r="D3">
            <v>500</v>
          </cell>
        </row>
        <row r="4">
          <cell r="B4" t="str">
            <v>ALLANADORA GASOLINA HELICOPTERO</v>
          </cell>
          <cell r="C4" t="str">
            <v>dd</v>
          </cell>
          <cell r="D4">
            <v>55000</v>
          </cell>
        </row>
        <row r="5">
          <cell r="B5" t="str">
            <v>BAÑOS PORTATILES</v>
          </cell>
          <cell r="C5" t="str">
            <v>Mes</v>
          </cell>
          <cell r="D5">
            <v>525000</v>
          </cell>
        </row>
        <row r="6">
          <cell r="B6" t="str">
            <v xml:space="preserve">BOMBAS </v>
          </cell>
          <cell r="C6" t="str">
            <v>dd</v>
          </cell>
          <cell r="D6">
            <v>40000</v>
          </cell>
        </row>
        <row r="7">
          <cell r="B7" t="str">
            <v>COMPRESOR DE DOS MARTILLOS</v>
          </cell>
          <cell r="C7" t="str">
            <v>dd</v>
          </cell>
          <cell r="D7">
            <v>145000</v>
          </cell>
        </row>
        <row r="8">
          <cell r="B8" t="str">
            <v>CRUCETAS, PARALES Y CERCHAS</v>
          </cell>
          <cell r="C8" t="str">
            <v>Mes</v>
          </cell>
          <cell r="D8">
            <v>4500</v>
          </cell>
        </row>
        <row r="9">
          <cell r="B9" t="str">
            <v>EQUIPO BÁSICO ( Construcción )</v>
          </cell>
          <cell r="C9" t="str">
            <v>dd</v>
          </cell>
          <cell r="D9">
            <v>1000</v>
          </cell>
        </row>
        <row r="10">
          <cell r="B10" t="str">
            <v>EQUIPO BÁSICO ( Herramienta menor )</v>
          </cell>
          <cell r="C10" t="str">
            <v>dd</v>
          </cell>
          <cell r="D10">
            <v>1000</v>
          </cell>
        </row>
        <row r="11">
          <cell r="B11" t="str">
            <v>EQUIPO DE CARPINTERIA</v>
          </cell>
          <cell r="C11" t="str">
            <v>dd</v>
          </cell>
          <cell r="D11">
            <v>25000</v>
          </cell>
        </row>
        <row r="12">
          <cell r="B12" t="str">
            <v>EQUIPO DE ORNAMENTACION</v>
          </cell>
          <cell r="C12" t="str">
            <v>dd</v>
          </cell>
          <cell r="D12">
            <v>65000</v>
          </cell>
        </row>
        <row r="13">
          <cell r="B13" t="str">
            <v>EQUIPO SOLDADURA</v>
          </cell>
          <cell r="C13" t="str">
            <v>dd</v>
          </cell>
          <cell r="D13">
            <v>30000</v>
          </cell>
        </row>
        <row r="14">
          <cell r="B14" t="str">
            <v>EQUIPO TOPOGRAFICO</v>
          </cell>
          <cell r="C14" t="str">
            <v>dd</v>
          </cell>
          <cell r="D14">
            <v>250000</v>
          </cell>
        </row>
        <row r="15">
          <cell r="B15" t="str">
            <v>FORMALETA CANAL EN LAMINA</v>
          </cell>
          <cell r="C15" t="str">
            <v>dd</v>
          </cell>
          <cell r="D15">
            <v>5000</v>
          </cell>
        </row>
        <row r="16">
          <cell r="B16" t="str">
            <v>FORMALETA DE ENTREPISO POR M2</v>
          </cell>
          <cell r="C16" t="str">
            <v>Mes</v>
          </cell>
          <cell r="D16">
            <v>6500</v>
          </cell>
        </row>
        <row r="17">
          <cell r="B17" t="str">
            <v>FORK CLAMP</v>
          </cell>
          <cell r="C17" t="str">
            <v>dd</v>
          </cell>
          <cell r="D17">
            <v>90</v>
          </cell>
        </row>
        <row r="18">
          <cell r="B18" t="str">
            <v>LABORATORISTAS</v>
          </cell>
          <cell r="C18" t="str">
            <v>dd</v>
          </cell>
          <cell r="D18">
            <v>250000</v>
          </cell>
        </row>
        <row r="19">
          <cell r="B19" t="str">
            <v>GUADAÑA</v>
          </cell>
          <cell r="C19" t="str">
            <v>dd</v>
          </cell>
          <cell r="D19">
            <v>15000</v>
          </cell>
        </row>
        <row r="20">
          <cell r="B20" t="str">
            <v>ENSAYO PROCTOR MODIFICADO</v>
          </cell>
          <cell r="C20" t="str">
            <v>un</v>
          </cell>
          <cell r="D20">
            <v>95000</v>
          </cell>
        </row>
        <row r="21">
          <cell r="B21" t="str">
            <v>MEZCLADORA CONCRETO</v>
          </cell>
          <cell r="C21" t="str">
            <v>dd</v>
          </cell>
          <cell r="D21">
            <v>35000</v>
          </cell>
        </row>
        <row r="22">
          <cell r="B22" t="str">
            <v>MINICARGADOR BOBCAT 753</v>
          </cell>
          <cell r="C22" t="str">
            <v>hr</v>
          </cell>
          <cell r="D22">
            <v>60000</v>
          </cell>
        </row>
        <row r="23">
          <cell r="B23" t="str">
            <v>MORDAZA METÁLICA</v>
          </cell>
          <cell r="C23" t="str">
            <v>dd</v>
          </cell>
          <cell r="D23">
            <v>150</v>
          </cell>
        </row>
        <row r="24">
          <cell r="B24" t="str">
            <v>EQUIPOS LABORATORIOS</v>
          </cell>
          <cell r="C24" t="str">
            <v>dd</v>
          </cell>
          <cell r="D24">
            <v>80000</v>
          </cell>
        </row>
        <row r="25">
          <cell r="B25" t="str">
            <v>PARAL CORIENTE 2 a 3.50 m</v>
          </cell>
          <cell r="C25" t="str">
            <v>dd</v>
          </cell>
          <cell r="D25">
            <v>100</v>
          </cell>
        </row>
        <row r="26">
          <cell r="B26" t="str">
            <v>PISTOLA PARA EPOXICO</v>
          </cell>
          <cell r="C26" t="str">
            <v>dd</v>
          </cell>
          <cell r="D26">
            <v>7500</v>
          </cell>
        </row>
        <row r="27">
          <cell r="B27" t="str">
            <v>ENSAYO DENSIDAD DEL TERRENO</v>
          </cell>
          <cell r="C27" t="str">
            <v>un</v>
          </cell>
          <cell r="D27">
            <v>50000</v>
          </cell>
        </row>
        <row r="28">
          <cell r="B28" t="str">
            <v>PULIDORA</v>
          </cell>
          <cell r="C28" t="str">
            <v>dd</v>
          </cell>
          <cell r="D28">
            <v>25000</v>
          </cell>
        </row>
        <row r="29">
          <cell r="B29" t="str">
            <v>RANA</v>
          </cell>
          <cell r="C29" t="str">
            <v>dd</v>
          </cell>
          <cell r="D29">
            <v>30000</v>
          </cell>
        </row>
        <row r="30">
          <cell r="B30" t="str">
            <v>RETROEXCAVADORA + combustible+operario</v>
          </cell>
          <cell r="C30" t="str">
            <v>hr</v>
          </cell>
          <cell r="D30">
            <v>125000</v>
          </cell>
        </row>
        <row r="31">
          <cell r="B31" t="str">
            <v>SOPLETE</v>
          </cell>
          <cell r="C31" t="str">
            <v>dd</v>
          </cell>
          <cell r="D31">
            <v>15000</v>
          </cell>
        </row>
        <row r="32">
          <cell r="B32" t="str">
            <v>TALADRO</v>
          </cell>
          <cell r="C32" t="str">
            <v>dd</v>
          </cell>
          <cell r="D32">
            <v>15000</v>
          </cell>
        </row>
        <row r="33">
          <cell r="B33" t="str">
            <v>VIBRADOR A GASOLINA</v>
          </cell>
          <cell r="C33" t="str">
            <v>dd</v>
          </cell>
          <cell r="D33">
            <v>30000</v>
          </cell>
        </row>
        <row r="34">
          <cell r="B34" t="str">
            <v>EQUIPO DE EXCAVACION Y HORMIGADO PILOTES(Combustible+operario+Transporte)</v>
          </cell>
          <cell r="C34" t="str">
            <v>hr</v>
          </cell>
          <cell r="D34">
            <v>650000</v>
          </cell>
        </row>
        <row r="35">
          <cell r="B35" t="str">
            <v>VIBROCOMPACTADOR</v>
          </cell>
          <cell r="C35" t="str">
            <v>dd</v>
          </cell>
          <cell r="D35">
            <v>40000</v>
          </cell>
        </row>
        <row r="36">
          <cell r="B36" t="str">
            <v>HIDROLAVADORA</v>
          </cell>
          <cell r="C36" t="str">
            <v>dd</v>
          </cell>
          <cell r="D36">
            <v>25000</v>
          </cell>
        </row>
      </sheetData>
      <sheetData sheetId="4"/>
      <sheetData sheetId="5"/>
      <sheetData sheetId="6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 refreshError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 refreshError="1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 refreshError="1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_Via_distribuidora"/>
    </sheet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FACTOR PRESTACIONAL 2009"/>
      <sheetName val="HISTORICO"/>
      <sheetName val="SALARIO CELADOR 2008"/>
      <sheetName val="TARIFAS REGISTRO DISTRITAL 2009"/>
      <sheetName val="COSTOS OFICINA"/>
      <sheetName val="COSTOS CAMPAMENTO"/>
      <sheetName val="EQUIPO"/>
      <sheetName val="MATERIAL"/>
      <sheetName val="Presup_Cancha"/>
      <sheetName val="Insumos"/>
      <sheetName val="materiales"/>
      <sheetName val="otros"/>
      <sheetName val="APU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ación de Obra x Administr"/>
    </sheetNames>
    <sheetDataSet>
      <sheetData sheetId="0">
        <row r="3">
          <cell r="C3" t="str">
            <v>LIQUIDACIÓN DE OBRA EXTRA POR ADMINISTRACIÓN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ías habiles 2015"/>
      <sheetName val="POR REGIONES"/>
      <sheetName val="PRESUPUESTO DETALLADO"/>
      <sheetName val="PRESUPUESTO BASE POLIDEPORTIVO"/>
      <sheetName val="AHORROS"/>
      <sheetName val="MANTENIMIENTO y OPERACIÓN"/>
      <sheetName val="PRESUPUESTO DE E&amp;D"/>
      <sheetName val="Análisis de precios"/>
    </sheetNames>
    <sheetDataSet>
      <sheetData sheetId="0">
        <row r="1">
          <cell r="M1" t="str">
            <v>Domingo</v>
          </cell>
        </row>
        <row r="2">
          <cell r="D2">
            <v>42005</v>
          </cell>
          <cell r="M2" t="str">
            <v>Sábado y domingo</v>
          </cell>
        </row>
        <row r="3">
          <cell r="D3">
            <v>42016</v>
          </cell>
        </row>
        <row r="4">
          <cell r="D4">
            <v>42086</v>
          </cell>
        </row>
        <row r="5">
          <cell r="D5">
            <v>42096</v>
          </cell>
        </row>
        <row r="6">
          <cell r="D6">
            <v>42097</v>
          </cell>
        </row>
        <row r="7">
          <cell r="D7">
            <v>42125</v>
          </cell>
        </row>
        <row r="8">
          <cell r="D8">
            <v>42142</v>
          </cell>
        </row>
        <row r="9">
          <cell r="D9">
            <v>42166</v>
          </cell>
        </row>
        <row r="10">
          <cell r="D10">
            <v>42163</v>
          </cell>
        </row>
        <row r="11">
          <cell r="D11">
            <v>42170</v>
          </cell>
        </row>
        <row r="12">
          <cell r="D12">
            <v>42184</v>
          </cell>
        </row>
        <row r="13">
          <cell r="D13">
            <v>42187</v>
          </cell>
        </row>
        <row r="14">
          <cell r="D14">
            <v>42205</v>
          </cell>
        </row>
        <row r="15">
          <cell r="D15">
            <v>42223</v>
          </cell>
        </row>
        <row r="16">
          <cell r="D16">
            <v>42233</v>
          </cell>
        </row>
        <row r="17">
          <cell r="D17">
            <v>42289</v>
          </cell>
        </row>
        <row r="18">
          <cell r="D18">
            <v>42310</v>
          </cell>
        </row>
        <row r="19">
          <cell r="D19">
            <v>42324</v>
          </cell>
        </row>
        <row r="20">
          <cell r="D20">
            <v>42346</v>
          </cell>
        </row>
        <row r="21">
          <cell r="D21">
            <v>42363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IU"/>
      <sheetName val="MO_Fac_pres"/>
      <sheetName val="CO1.1-1.12"/>
      <sheetName val="CO1.13-1.15-Muros"/>
      <sheetName val="CO2.1-2.2"/>
      <sheetName val="CO3.1-3.6"/>
      <sheetName val="CO4.1-4.5"/>
      <sheetName val="TABLAS"/>
      <sheetName val="TARIFAS-JORNAL-DIST"/>
      <sheetName val="APU_1"/>
      <sheetName val="APU_2"/>
      <sheetName val="APU_3"/>
      <sheetName val="APU_4"/>
    </sheetNames>
    <sheetDataSet>
      <sheetData sheetId="0"/>
      <sheetData sheetId="1"/>
      <sheetData sheetId="2">
        <row r="13">
          <cell r="C13">
            <v>0.57999999999999996</v>
          </cell>
        </row>
        <row r="24">
          <cell r="C24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OBRAS "/>
      <sheetName val="ResumenGeneral"/>
      <sheetName val="BOCATOMA"/>
      <sheetName val="APU BOCATOMA"/>
      <sheetName val="ADUCCIÓN"/>
      <sheetName val="APU ADUCCIÓN"/>
      <sheetName val="DESARENADOR"/>
      <sheetName val="APU DESARENADOR"/>
      <sheetName val="PLANTA DE TRATAMIENTO"/>
      <sheetName val="APU PLANTA DE TRATAMIENTO"/>
      <sheetName val="TANQUE DE ALMACENAMIENTO"/>
      <sheetName val="APU TANQUE ALMAC"/>
      <sheetName val=" REDES DE DISTRI"/>
      <sheetName val="APU_Redes"/>
      <sheetName val="BASE CTOS"/>
      <sheetName val="BASE"/>
      <sheetName val="INSUMOS"/>
      <sheetName val="Formular"/>
      <sheetName val="Recursos"/>
      <sheetName val="RESUMEN_OBRAS_"/>
      <sheetName val="APU_BOCATOMA"/>
      <sheetName val="APU_ADUCCIÓN"/>
      <sheetName val="APU_DESARENADOR"/>
      <sheetName val="PLANTA_DE_TRATAMIENTO"/>
      <sheetName val="APU_PLANTA_DE_TRATAMIENTO"/>
      <sheetName val="TANQUE_DE_ALMACENAMIENTO"/>
      <sheetName val="APU_TANQUE_ALMAC"/>
      <sheetName val="_REDES_DE_DISTRI"/>
      <sheetName val="BASE_CTOS"/>
      <sheetName val="RESUMEN_OBRAS_2"/>
      <sheetName val="APU_BOCATOMA2"/>
      <sheetName val="APU_ADUCCIÓN2"/>
      <sheetName val="APU_DESARENADOR2"/>
      <sheetName val="PLANTA_DE_TRATAMIENTO2"/>
      <sheetName val="APU_PLANTA_DE_TRATAMIENTO2"/>
      <sheetName val="TANQUE_DE_ALMACENAMIENTO2"/>
      <sheetName val="APU_TANQUE_ALMAC2"/>
      <sheetName val="_REDES_DE_DISTRI2"/>
      <sheetName val="BASE_CTOS2"/>
      <sheetName val="RESUMEN_OBRAS_1"/>
      <sheetName val="APU_BOCATOMA1"/>
      <sheetName val="APU_ADUCCIÓN1"/>
      <sheetName val="APU_DESARENADOR1"/>
      <sheetName val="PLANTA_DE_TRATAMIENTO1"/>
      <sheetName val="APU_PLANTA_DE_TRATAMIENTO1"/>
      <sheetName val="TANQUE_DE_ALMACENAMIENTO1"/>
      <sheetName val="APU_TANQUE_ALMAC1"/>
      <sheetName val="_REDES_DE_DISTRI1"/>
      <sheetName val="BASE_CT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C5">
            <v>0.06</v>
          </cell>
        </row>
        <row r="63">
          <cell r="D63">
            <v>348000</v>
          </cell>
        </row>
      </sheetData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Duitama-La Palmera"/>
      <sheetName val="CUADRO"/>
      <sheetName val="PRECIOS"/>
      <sheetName val="Análisis de precios"/>
      <sheetName val="BASEDuitama-La Palmera"/>
    </sheetNames>
    <sheetDataSet>
      <sheetData sheetId="0" refreshError="1"/>
      <sheetData sheetId="1" refreshError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Global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La unidad de pago es el m³</v>
          </cell>
        </row>
        <row r="22">
          <cell r="C22">
            <v>210.1</v>
          </cell>
          <cell r="D22">
            <v>210</v>
          </cell>
          <cell r="F22" t="str">
            <v>Excavación sin clasificar de la explanación, canales y préstamos</v>
          </cell>
          <cell r="G22" t="str">
            <v>m3</v>
          </cell>
          <cell r="H22" t="str">
            <v>No habrá pago por las excavaciones y disposición o desecho de los materiales no utilizados en las zonas de préstamo. No incluye transporte</v>
          </cell>
        </row>
        <row r="23">
          <cell r="C23">
            <v>210.2</v>
          </cell>
          <cell r="D23">
            <v>210</v>
          </cell>
          <cell r="F23" t="str">
            <v>Excavación en roca de la explanación, canales y préstamos</v>
          </cell>
          <cell r="G23" t="str">
            <v>m3</v>
          </cell>
        </row>
        <row r="24">
          <cell r="C24">
            <v>210.3</v>
          </cell>
          <cell r="D24">
            <v>210</v>
          </cell>
          <cell r="F24" t="str">
            <v>Excavación en material común  de la explanación, canales y préstamos</v>
          </cell>
          <cell r="G24" t="str">
            <v>m3</v>
          </cell>
        </row>
        <row r="25">
          <cell r="C25">
            <v>210.4</v>
          </cell>
          <cell r="D25">
            <v>210</v>
          </cell>
          <cell r="E25" t="str">
            <v>210P</v>
          </cell>
          <cell r="F25" t="str">
            <v>Limpieza de canales</v>
          </cell>
          <cell r="G25" t="str">
            <v>m3</v>
          </cell>
        </row>
        <row r="26">
          <cell r="C26">
            <v>211</v>
          </cell>
          <cell r="D26">
            <v>211</v>
          </cell>
          <cell r="F26" t="str">
            <v>Remoción de derrumbes</v>
          </cell>
          <cell r="G26" t="str">
            <v>m3</v>
          </cell>
          <cell r="H26" t="str">
            <v>No incluye el transporte a distancias mayores a 100 ml</v>
          </cell>
        </row>
        <row r="27">
          <cell r="C27">
            <v>220</v>
          </cell>
          <cell r="D27">
            <v>220</v>
          </cell>
          <cell r="F27" t="str">
            <v>Terraplenes</v>
          </cell>
          <cell r="G27" t="str">
            <v>m3</v>
          </cell>
          <cell r="H27" t="str">
            <v>No incluye el suministro de materiales y el transporte</v>
          </cell>
        </row>
        <row r="28">
          <cell r="C28">
            <v>220.1</v>
          </cell>
          <cell r="D28">
            <v>220</v>
          </cell>
          <cell r="E28" t="str">
            <v>220P</v>
          </cell>
          <cell r="F28" t="str">
            <v>Terraplenes</v>
          </cell>
          <cell r="G28" t="str">
            <v>m3</v>
          </cell>
          <cell r="H28" t="str">
            <v>Incluye el suministro y transporte de materiales</v>
          </cell>
        </row>
        <row r="29">
          <cell r="C29">
            <v>221.1</v>
          </cell>
          <cell r="D29">
            <v>221</v>
          </cell>
          <cell r="F29" t="str">
            <v>Pedraplén compacto</v>
          </cell>
          <cell r="G29" t="str">
            <v>m3</v>
          </cell>
          <cell r="H29" t="str">
            <v>No incluye la corona, el suministro de materiales y el transporte</v>
          </cell>
        </row>
        <row r="30">
          <cell r="C30">
            <v>221.2</v>
          </cell>
          <cell r="D30">
            <v>221</v>
          </cell>
          <cell r="F30" t="str">
            <v>Pedraplén suelto</v>
          </cell>
          <cell r="G30" t="str">
            <v>m3</v>
          </cell>
        </row>
        <row r="31">
          <cell r="C31">
            <v>230.1</v>
          </cell>
          <cell r="D31">
            <v>230</v>
          </cell>
          <cell r="F31" t="str">
            <v>Mejoramiento de la subrasante involucrando el suelo existente</v>
          </cell>
          <cell r="G31" t="str">
            <v>m2</v>
          </cell>
          <cell r="H31" t="str">
            <v>No incluye suministro y transporte de material adicionado y transporte de material inadecuado.</v>
          </cell>
        </row>
        <row r="32">
          <cell r="C32">
            <v>230.2</v>
          </cell>
          <cell r="D32">
            <v>230</v>
          </cell>
          <cell r="F32" t="str">
            <v>Mejoramiento de la subrasante empleando únicamente material adicionado</v>
          </cell>
          <cell r="G32" t="str">
            <v>m3</v>
          </cell>
        </row>
        <row r="33">
          <cell r="C33">
            <v>310</v>
          </cell>
          <cell r="D33">
            <v>310</v>
          </cell>
          <cell r="F33" t="str">
            <v>Conformación de la calzada existente</v>
          </cell>
          <cell r="G33" t="str">
            <v>m2</v>
          </cell>
          <cell r="H33" t="str">
            <v>No incluye suministro transporte y colocación de los materiales de afirmado y subbase.</v>
          </cell>
        </row>
        <row r="34">
          <cell r="C34">
            <v>311</v>
          </cell>
          <cell r="D34">
            <v>311</v>
          </cell>
          <cell r="F34" t="str">
            <v>Afirmado</v>
          </cell>
          <cell r="G34" t="str">
            <v>m3</v>
          </cell>
          <cell r="H34" t="str">
            <v>No incluye producto estabilizante</v>
          </cell>
        </row>
        <row r="35">
          <cell r="C35">
            <v>311.10000000000002</v>
          </cell>
          <cell r="D35">
            <v>311</v>
          </cell>
          <cell r="E35" t="str">
            <v>311P</v>
          </cell>
          <cell r="F35" t="str">
            <v>Bacheo con material de afirmado</v>
          </cell>
          <cell r="G35" t="str">
            <v>m3</v>
          </cell>
          <cell r="H35" t="str">
            <v>Varia el cálculo del volumen</v>
          </cell>
        </row>
        <row r="36">
          <cell r="C36">
            <v>311.2</v>
          </cell>
          <cell r="D36">
            <v>311</v>
          </cell>
          <cell r="E36" t="str">
            <v>311P-1</v>
          </cell>
          <cell r="F36" t="str">
            <v>Relleno con material de afirmado</v>
          </cell>
          <cell r="G36" t="str">
            <v>m3</v>
          </cell>
        </row>
        <row r="37">
          <cell r="C37">
            <v>312</v>
          </cell>
          <cell r="E37" t="str">
            <v>312P</v>
          </cell>
          <cell r="F37" t="str">
            <v>Relleno con material de afirmado para realce de cunetas</v>
          </cell>
          <cell r="G37" t="str">
            <v>m3</v>
          </cell>
        </row>
        <row r="38">
          <cell r="C38">
            <v>320.10000000000002</v>
          </cell>
          <cell r="D38">
            <v>320</v>
          </cell>
          <cell r="F38" t="str">
            <v>Subbase granular de C.B.R.&gt; 20%</v>
          </cell>
          <cell r="G38" t="str">
            <v>m3</v>
          </cell>
          <cell r="H38" t="str">
            <v>No incluye producto estabilizante</v>
          </cell>
        </row>
        <row r="39">
          <cell r="C39">
            <v>320.2</v>
          </cell>
          <cell r="D39">
            <v>320</v>
          </cell>
          <cell r="F39" t="str">
            <v>Subbase granular de C.B.R.&gt; 30%</v>
          </cell>
          <cell r="G39" t="str">
            <v>m3</v>
          </cell>
        </row>
        <row r="40">
          <cell r="C40">
            <v>320.3</v>
          </cell>
          <cell r="D40">
            <v>320</v>
          </cell>
          <cell r="F40" t="str">
            <v>Subbase granular de C.B.R.&gt; 40%</v>
          </cell>
          <cell r="G40" t="str">
            <v>m3</v>
          </cell>
        </row>
        <row r="41">
          <cell r="C41">
            <v>320.39999999999998</v>
          </cell>
          <cell r="D41">
            <v>320</v>
          </cell>
          <cell r="F41" t="str">
            <v>Subbase granular para bacheo</v>
          </cell>
          <cell r="G41" t="str">
            <v>m3</v>
          </cell>
        </row>
        <row r="42">
          <cell r="C42">
            <v>330.1</v>
          </cell>
          <cell r="D42">
            <v>330</v>
          </cell>
          <cell r="F42" t="str">
            <v>Base granular</v>
          </cell>
          <cell r="G42" t="str">
            <v>m3</v>
          </cell>
          <cell r="H42" t="str">
            <v>No incluye producto estabilizante</v>
          </cell>
        </row>
        <row r="43">
          <cell r="C43">
            <v>330.2</v>
          </cell>
          <cell r="D43">
            <v>330</v>
          </cell>
          <cell r="F43" t="str">
            <v>Base granular para bacheo</v>
          </cell>
          <cell r="G43" t="str">
            <v>m3</v>
          </cell>
        </row>
        <row r="44">
          <cell r="C44">
            <v>330.3</v>
          </cell>
          <cell r="D44">
            <v>330</v>
          </cell>
          <cell r="E44" t="str">
            <v>330P</v>
          </cell>
          <cell r="F44" t="str">
            <v>Base triturada</v>
          </cell>
          <cell r="G44" t="str">
            <v>m³</v>
          </cell>
        </row>
        <row r="45">
          <cell r="C45">
            <v>340.1</v>
          </cell>
          <cell r="D45">
            <v>340</v>
          </cell>
          <cell r="F45" t="str">
            <v>Base estabilizada con emulsión asfáltica tipo BEE-1</v>
          </cell>
          <cell r="G45" t="str">
            <v>m3</v>
          </cell>
          <cell r="H45" t="str">
            <v>No incluye la emulsión asfáltica</v>
          </cell>
        </row>
        <row r="46">
          <cell r="C46">
            <v>340.2</v>
          </cell>
          <cell r="D46">
            <v>340</v>
          </cell>
          <cell r="F46" t="str">
            <v>Base estabilizada con emulsión asfáltica tipo BEE-2</v>
          </cell>
          <cell r="G46" t="str">
            <v>m3</v>
          </cell>
        </row>
        <row r="47">
          <cell r="C47">
            <v>340.3</v>
          </cell>
          <cell r="D47">
            <v>340</v>
          </cell>
          <cell r="F47" t="str">
            <v>Base estabilizada con emulsión asfáltica tipo BEE-3</v>
          </cell>
          <cell r="G47" t="str">
            <v>m3</v>
          </cell>
        </row>
        <row r="48">
          <cell r="C48">
            <v>341.1</v>
          </cell>
          <cell r="D48">
            <v>341</v>
          </cell>
          <cell r="F48" t="str">
            <v>Base estabilizada con cemento</v>
          </cell>
          <cell r="G48" t="str">
            <v>m3</v>
          </cell>
        </row>
        <row r="49">
          <cell r="C49">
            <v>341.2</v>
          </cell>
          <cell r="D49">
            <v>341</v>
          </cell>
          <cell r="F49" t="str">
            <v>Cemento</v>
          </cell>
          <cell r="G49" t="str">
            <v>Kg</v>
          </cell>
        </row>
        <row r="50">
          <cell r="C50">
            <v>342.1</v>
          </cell>
          <cell r="D50">
            <v>342</v>
          </cell>
          <cell r="F50" t="str">
            <v>Base estabilizada con compuestos multienzimáticos orgánicos tipo BEMO-1</v>
          </cell>
          <cell r="G50" t="str">
            <v>m3</v>
          </cell>
        </row>
        <row r="51">
          <cell r="C51">
            <v>342.2</v>
          </cell>
          <cell r="D51">
            <v>342</v>
          </cell>
          <cell r="F51" t="str">
            <v>Base estabilizada con compuestos multienzimáticos orgánicos tipo BEMO-2</v>
          </cell>
          <cell r="G51" t="str">
            <v>m3</v>
          </cell>
        </row>
        <row r="52">
          <cell r="C52">
            <v>342.3</v>
          </cell>
          <cell r="D52">
            <v>342</v>
          </cell>
          <cell r="F52" t="str">
            <v>Compuesto multienzimático orgánico</v>
          </cell>
          <cell r="G52" t="str">
            <v>Cl</v>
          </cell>
        </row>
        <row r="53">
          <cell r="C53">
            <v>410</v>
          </cell>
          <cell r="D53">
            <v>410</v>
          </cell>
          <cell r="F53" t="str">
            <v>Cemento asfáltico</v>
          </cell>
          <cell r="G53" t="str">
            <v>Kg</v>
          </cell>
        </row>
        <row r="54">
          <cell r="C54">
            <v>411.1</v>
          </cell>
          <cell r="D54">
            <v>411</v>
          </cell>
          <cell r="F54" t="str">
            <v>Emulsión asfáltica de rotura media CRM</v>
          </cell>
          <cell r="G54" t="str">
            <v>Lt</v>
          </cell>
        </row>
        <row r="55">
          <cell r="C55">
            <v>411.2</v>
          </cell>
          <cell r="D55">
            <v>411</v>
          </cell>
          <cell r="F55" t="str">
            <v>Emulsión asfáltica de rotura lenta CRL-1</v>
          </cell>
          <cell r="G55" t="str">
            <v>Lt</v>
          </cell>
        </row>
        <row r="56">
          <cell r="C56">
            <v>411.3</v>
          </cell>
          <cell r="D56">
            <v>411</v>
          </cell>
          <cell r="F56" t="str">
            <v>Emulsión asfáltica de rotura lenta CRL-1h</v>
          </cell>
          <cell r="G56" t="str">
            <v>Lt</v>
          </cell>
        </row>
        <row r="57">
          <cell r="C57">
            <v>413</v>
          </cell>
          <cell r="D57">
            <v>413</v>
          </cell>
          <cell r="F57" t="str">
            <v>Excavación para reparación del pavimento existente</v>
          </cell>
          <cell r="G57" t="str">
            <v>m3</v>
          </cell>
        </row>
        <row r="58">
          <cell r="C58">
            <v>413.1</v>
          </cell>
          <cell r="D58">
            <v>413</v>
          </cell>
          <cell r="E58" t="str">
            <v>413P</v>
          </cell>
          <cell r="F58" t="str">
            <v>Excavación para reparación del pavimento existente</v>
          </cell>
          <cell r="G58" t="str">
            <v>m3</v>
          </cell>
          <cell r="H58" t="str">
            <v>Tiene en cuenta el programa PICO y PALA</v>
          </cell>
        </row>
        <row r="59">
          <cell r="C59">
            <v>420</v>
          </cell>
          <cell r="D59">
            <v>420</v>
          </cell>
          <cell r="F59" t="str">
            <v>Imprimación</v>
          </cell>
          <cell r="G59" t="str">
            <v>m2</v>
          </cell>
        </row>
        <row r="60">
          <cell r="C60">
            <v>421</v>
          </cell>
          <cell r="D60">
            <v>421</v>
          </cell>
          <cell r="F60" t="str">
            <v>Riego de liga</v>
          </cell>
          <cell r="G60" t="str">
            <v>m2</v>
          </cell>
        </row>
        <row r="61">
          <cell r="C61">
            <v>421.1</v>
          </cell>
          <cell r="D61">
            <v>421</v>
          </cell>
          <cell r="F61" t="str">
            <v>Riego de liga (cemento asfáltico)</v>
          </cell>
          <cell r="G61" t="str">
            <v>m2</v>
          </cell>
        </row>
        <row r="62">
          <cell r="C62">
            <v>421.2</v>
          </cell>
          <cell r="D62">
            <v>421</v>
          </cell>
          <cell r="F62" t="str">
            <v>Riego de liga (emulsión asfáltica)</v>
          </cell>
          <cell r="G62" t="str">
            <v>m2</v>
          </cell>
        </row>
        <row r="63">
          <cell r="C63">
            <v>430</v>
          </cell>
          <cell r="D63">
            <v>430</v>
          </cell>
          <cell r="F63" t="str">
            <v>Tratamiento superficial simple</v>
          </cell>
          <cell r="G63" t="str">
            <v>m2</v>
          </cell>
        </row>
        <row r="64">
          <cell r="C64">
            <v>431</v>
          </cell>
          <cell r="D64">
            <v>431</v>
          </cell>
          <cell r="F64" t="str">
            <v>Tratamiento superficial doble</v>
          </cell>
          <cell r="G64" t="str">
            <v>m2</v>
          </cell>
        </row>
        <row r="65">
          <cell r="C65">
            <v>432</v>
          </cell>
          <cell r="D65">
            <v>432</v>
          </cell>
          <cell r="F65" t="str">
            <v>Sello de arena - asfalto</v>
          </cell>
          <cell r="G65" t="str">
            <v>m2</v>
          </cell>
        </row>
        <row r="66">
          <cell r="C66">
            <v>433</v>
          </cell>
          <cell r="D66">
            <v>433</v>
          </cell>
          <cell r="F66" t="str">
            <v>Lechada asfáltica</v>
          </cell>
          <cell r="G66" t="str">
            <v>m2</v>
          </cell>
        </row>
        <row r="67">
          <cell r="C67">
            <v>434</v>
          </cell>
          <cell r="E67" t="str">
            <v>434P</v>
          </cell>
          <cell r="F67" t="str">
            <v>Sello de grietas</v>
          </cell>
          <cell r="G67" t="str">
            <v>ml</v>
          </cell>
        </row>
        <row r="68">
          <cell r="C68">
            <v>435</v>
          </cell>
          <cell r="E68" t="str">
            <v>435P</v>
          </cell>
          <cell r="F68" t="str">
            <v>Sello de juntas de pavimento de concreto hidráulico</v>
          </cell>
          <cell r="G68" t="str">
            <v>ml</v>
          </cell>
        </row>
        <row r="69">
          <cell r="C69">
            <v>440.1</v>
          </cell>
          <cell r="D69">
            <v>440</v>
          </cell>
          <cell r="F69" t="str">
            <v>Mezcla densa en frío tipo MDF-1</v>
          </cell>
          <cell r="G69" t="str">
            <v>m3</v>
          </cell>
          <cell r="H69" t="str">
            <v>No incluye suministro y almacenamiento del cemento asfáltico</v>
          </cell>
        </row>
        <row r="70">
          <cell r="C70">
            <v>440.2</v>
          </cell>
          <cell r="D70">
            <v>440</v>
          </cell>
          <cell r="F70" t="str">
            <v>Mezcla densa en frío tipo MDF-2</v>
          </cell>
          <cell r="G70" t="str">
            <v>m3</v>
          </cell>
        </row>
        <row r="71">
          <cell r="C71">
            <v>440.3</v>
          </cell>
          <cell r="D71">
            <v>440</v>
          </cell>
          <cell r="F71" t="str">
            <v>Mezcla densa en frío tipo MDF-3</v>
          </cell>
          <cell r="G71" t="str">
            <v>m3</v>
          </cell>
        </row>
        <row r="72">
          <cell r="C72">
            <v>440.5</v>
          </cell>
          <cell r="D72">
            <v>440</v>
          </cell>
          <cell r="F72" t="str">
            <v>Mezcla densa en frío para bacheo</v>
          </cell>
          <cell r="G72" t="str">
            <v>m3</v>
          </cell>
        </row>
        <row r="73">
          <cell r="C73">
            <v>441.1</v>
          </cell>
          <cell r="D73">
            <v>441</v>
          </cell>
          <cell r="F73" t="str">
            <v>Mezcla abierta en frío tipo MAF-1</v>
          </cell>
          <cell r="G73" t="str">
            <v>m3</v>
          </cell>
        </row>
        <row r="74">
          <cell r="C74">
            <v>441.2</v>
          </cell>
          <cell r="D74">
            <v>441</v>
          </cell>
          <cell r="F74" t="str">
            <v>Mezcla abierta en frío tipo MAF-2</v>
          </cell>
          <cell r="G74" t="str">
            <v>m3</v>
          </cell>
        </row>
        <row r="75">
          <cell r="C75">
            <v>441.3</v>
          </cell>
          <cell r="D75">
            <v>441</v>
          </cell>
          <cell r="F75" t="str">
            <v>Mezcla abierta en frío tipo MAF-3</v>
          </cell>
          <cell r="G75" t="str">
            <v>m3</v>
          </cell>
        </row>
        <row r="76">
          <cell r="C76">
            <v>441.4</v>
          </cell>
          <cell r="D76">
            <v>441</v>
          </cell>
          <cell r="F76" t="str">
            <v>Mezcla abierta en frío para bacheo</v>
          </cell>
          <cell r="G76" t="str">
            <v>m3</v>
          </cell>
        </row>
        <row r="77">
          <cell r="C77">
            <v>450.1</v>
          </cell>
          <cell r="D77">
            <v>450</v>
          </cell>
          <cell r="F77" t="str">
            <v>Mezcla densa en caliente tipo MDC-1</v>
          </cell>
          <cell r="G77" t="str">
            <v>m3</v>
          </cell>
        </row>
        <row r="78">
          <cell r="C78">
            <v>450.2</v>
          </cell>
          <cell r="D78">
            <v>450</v>
          </cell>
          <cell r="F78" t="str">
            <v>Mezcla densa en caliente tipo MDC-2</v>
          </cell>
          <cell r="G78" t="str">
            <v>m3</v>
          </cell>
        </row>
        <row r="79">
          <cell r="C79">
            <v>450.3</v>
          </cell>
          <cell r="D79">
            <v>450</v>
          </cell>
          <cell r="F79" t="str">
            <v>Mezcla densa en caliente tipo MDC-3</v>
          </cell>
          <cell r="G79" t="str">
            <v>m3</v>
          </cell>
        </row>
        <row r="80">
          <cell r="C80">
            <v>450.4</v>
          </cell>
          <cell r="D80">
            <v>450</v>
          </cell>
          <cell r="F80" t="str">
            <v>Mezcla densa en caliente para bacheo</v>
          </cell>
          <cell r="G80" t="str">
            <v>m3</v>
          </cell>
        </row>
        <row r="81">
          <cell r="C81">
            <v>450.5</v>
          </cell>
          <cell r="D81">
            <v>450</v>
          </cell>
          <cell r="E81" t="str">
            <v>450P</v>
          </cell>
          <cell r="F81" t="str">
            <v>Parcheo con mezcla densa en caliente tipo MDC-2</v>
          </cell>
          <cell r="G81" t="str">
            <v>m3</v>
          </cell>
          <cell r="H81" t="str">
            <v>Incluye cajeo, riego de liga, suministro y transporte del cemento asfáltico</v>
          </cell>
        </row>
        <row r="82">
          <cell r="C82">
            <v>450.6</v>
          </cell>
          <cell r="D82">
            <v>450</v>
          </cell>
          <cell r="E82" t="str">
            <v>450P-1</v>
          </cell>
          <cell r="F82" t="str">
            <v>Mezcla densa en caliente tipo MDC-2</v>
          </cell>
          <cell r="G82" t="str">
            <v>m3</v>
          </cell>
          <cell r="H82" t="str">
            <v>Incluye riego de liga, suministro y transporte del cemento asfáltico</v>
          </cell>
        </row>
        <row r="83">
          <cell r="C83">
            <v>450.7</v>
          </cell>
          <cell r="D83">
            <v>450</v>
          </cell>
          <cell r="E83" t="str">
            <v>450P-1</v>
          </cell>
          <cell r="F83" t="str">
            <v>Mezcla densa en caliente tipo MDC-1</v>
          </cell>
          <cell r="G83" t="str">
            <v>m3</v>
          </cell>
          <cell r="H83" t="str">
            <v>Incluye riego de liga, suministro y transporte del cemento asfáltico</v>
          </cell>
        </row>
        <row r="84">
          <cell r="C84">
            <v>450.8</v>
          </cell>
          <cell r="D84">
            <v>450</v>
          </cell>
          <cell r="E84" t="str">
            <v>450P-1</v>
          </cell>
          <cell r="F84" t="str">
            <v>Mezcla densa en caliente tipo MDC-3</v>
          </cell>
          <cell r="G84" t="str">
            <v>m3</v>
          </cell>
          <cell r="H84" t="str">
            <v>Incluye riego de liga, suministro y transporte del cemento asfáltico</v>
          </cell>
        </row>
        <row r="85">
          <cell r="C85">
            <v>450.9</v>
          </cell>
          <cell r="D85">
            <v>450</v>
          </cell>
          <cell r="E85" t="str">
            <v>450P-2</v>
          </cell>
          <cell r="F85" t="str">
            <v>Parcheo con fresado y mezcla densa en caliente tipo MDC-2</v>
          </cell>
          <cell r="G85" t="str">
            <v>m3</v>
          </cell>
          <cell r="H85" t="str">
            <v>Incluye cajeo, riego de liga, suministro y transporte del cemento asfáltico</v>
          </cell>
        </row>
        <row r="86">
          <cell r="C86">
            <v>450.11</v>
          </cell>
          <cell r="D86">
            <v>450</v>
          </cell>
          <cell r="E86" t="str">
            <v>450P-3</v>
          </cell>
          <cell r="F86" t="str">
            <v>Mezcla densa en caliente tipo MDC-1 para bacheo</v>
          </cell>
          <cell r="G86" t="str">
            <v>m3</v>
          </cell>
          <cell r="H86" t="str">
            <v>Incluye riego de liga, suministro y transporte del cemento asfáltico</v>
          </cell>
        </row>
        <row r="87">
          <cell r="C87">
            <v>450.12</v>
          </cell>
          <cell r="D87">
            <v>450</v>
          </cell>
          <cell r="E87" t="str">
            <v>450P-3</v>
          </cell>
          <cell r="F87" t="str">
            <v>Mezcla densa en caliente tipo MDC-1 para bacheo</v>
          </cell>
          <cell r="G87" t="str">
            <v>m3</v>
          </cell>
          <cell r="H87" t="str">
            <v>Incluye cajeo, riego de liga, suministro y transporte del cemento asfáltico</v>
          </cell>
        </row>
        <row r="88">
          <cell r="C88">
            <v>450.13</v>
          </cell>
          <cell r="D88">
            <v>450</v>
          </cell>
          <cell r="E88" t="str">
            <v>450P-3</v>
          </cell>
          <cell r="F88" t="str">
            <v>Mezcla densa en caliente tipo MDC-2 para bacheo</v>
          </cell>
          <cell r="G88" t="str">
            <v>m3</v>
          </cell>
          <cell r="H88" t="str">
            <v>Incluye cajeo, riego de liga, suministro y transporte del cemento asfáltico</v>
          </cell>
        </row>
        <row r="89">
          <cell r="C89">
            <v>450.14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Incluye suministro y transporte del cemento asfáltico</v>
          </cell>
        </row>
        <row r="90">
          <cell r="C90">
            <v>450.15</v>
          </cell>
          <cell r="D90">
            <v>450</v>
          </cell>
          <cell r="E90" t="str">
            <v>450P-1</v>
          </cell>
          <cell r="F90" t="str">
            <v>Mezcla densa en caliente tipo MDC-2</v>
          </cell>
          <cell r="G90" t="str">
            <v>m3</v>
          </cell>
          <cell r="H90" t="str">
            <v>Incluye suministro y transporte del cemento asfáltico</v>
          </cell>
        </row>
        <row r="91">
          <cell r="C91">
            <v>450.16</v>
          </cell>
          <cell r="D91">
            <v>450</v>
          </cell>
          <cell r="E91" t="str">
            <v>450P</v>
          </cell>
          <cell r="F91" t="str">
            <v>Parcheo con mezcla densa en caliente tipo MDC-2</v>
          </cell>
          <cell r="G91" t="str">
            <v>m3</v>
          </cell>
          <cell r="H91" t="str">
            <v>Incluye estudios y diseños, cajeo, riego de liga, suministro y transporte del cemento asfáltico</v>
          </cell>
        </row>
        <row r="92">
          <cell r="C92">
            <v>450.17</v>
          </cell>
          <cell r="D92">
            <v>450</v>
          </cell>
          <cell r="E92" t="str">
            <v>450P-1</v>
          </cell>
          <cell r="F92" t="str">
            <v>Mezcla densa en caliente tipo MDC-2</v>
          </cell>
          <cell r="G92" t="str">
            <v>m3</v>
          </cell>
          <cell r="H92" t="str">
            <v>Incluye estudios y diseños, riego de liga, suministro y transporte del cemento asfáltico</v>
          </cell>
        </row>
        <row r="93">
          <cell r="C93">
            <v>450.18</v>
          </cell>
          <cell r="D93">
            <v>450</v>
          </cell>
          <cell r="E93" t="str">
            <v>450P</v>
          </cell>
          <cell r="F93" t="str">
            <v>Parcheo con mezcla densa en caliente tipo MDC-2</v>
          </cell>
          <cell r="G93" t="str">
            <v>m3</v>
          </cell>
          <cell r="H93" t="str">
            <v>Incluye riego de liga, suministro y transporte del cemento asfáltico</v>
          </cell>
        </row>
        <row r="94">
          <cell r="C94">
            <v>450.19</v>
          </cell>
          <cell r="D94">
            <v>450</v>
          </cell>
          <cell r="E94" t="str">
            <v>450P-3</v>
          </cell>
          <cell r="F94" t="str">
            <v>Mezcla densa en caliente tipo MDC-2 para bacheo</v>
          </cell>
          <cell r="G94" t="str">
            <v>m3</v>
          </cell>
          <cell r="H94" t="str">
            <v>Incluye riego de liga, suministro y transporte del cemento asfáltico</v>
          </cell>
        </row>
        <row r="95">
          <cell r="C95">
            <v>450.21</v>
          </cell>
          <cell r="D95">
            <v>450</v>
          </cell>
          <cell r="E95" t="str">
            <v>450P-1</v>
          </cell>
          <cell r="F95" t="str">
            <v>Mezcla densa en caliente tipo MDC-3</v>
          </cell>
          <cell r="G95" t="str">
            <v>m3</v>
          </cell>
          <cell r="H95" t="str">
            <v>Incluye estudios y diseños, riego de liga, suministro y transporte del cemento asfáltico</v>
          </cell>
        </row>
        <row r="96">
          <cell r="C96">
            <v>450.22</v>
          </cell>
          <cell r="D96">
            <v>450</v>
          </cell>
          <cell r="E96" t="str">
            <v>450P</v>
          </cell>
          <cell r="F96" t="str">
            <v>Parcheo con mezcla densa en caliente tipo MDC-3</v>
          </cell>
          <cell r="G96" t="str">
            <v>m3</v>
          </cell>
          <cell r="H96" t="str">
            <v>Incluye estudios y diseños, cajeo, riego de liga, suministro y transporte del cemento asfáltico</v>
          </cell>
        </row>
        <row r="97">
          <cell r="C97">
            <v>450.23</v>
          </cell>
          <cell r="D97">
            <v>450</v>
          </cell>
          <cell r="E97" t="str">
            <v>450P-1</v>
          </cell>
          <cell r="F97" t="str">
            <v>Mezcla densa en caliente tipo MDC-1</v>
          </cell>
          <cell r="G97" t="str">
            <v>m3</v>
          </cell>
          <cell r="H97" t="str">
            <v>Incluye estudios y diseños y suministro y transporte del cemento asfáltico</v>
          </cell>
        </row>
        <row r="98">
          <cell r="C98">
            <v>450.24</v>
          </cell>
          <cell r="D98">
            <v>450</v>
          </cell>
          <cell r="E98" t="str">
            <v>450P-1</v>
          </cell>
          <cell r="F98" t="str">
            <v>Mezcla densa en caliente tipo MDC-2</v>
          </cell>
          <cell r="G98" t="str">
            <v>m3</v>
          </cell>
          <cell r="H98" t="str">
            <v>Incluye estudios y diseños y suministro y transporte del cemento asfáltico</v>
          </cell>
        </row>
        <row r="99">
          <cell r="C99">
            <v>450.25</v>
          </cell>
          <cell r="D99">
            <v>450</v>
          </cell>
          <cell r="E99" t="str">
            <v>450P</v>
          </cell>
          <cell r="F99" t="str">
            <v>Parcheo con mezcla densa en caliente tipo MDC-2</v>
          </cell>
          <cell r="G99" t="str">
            <v>m3</v>
          </cell>
          <cell r="H99" t="str">
            <v>Incluye estudios y diseños, riego de liga, suministro y transporte del cemento asfáltico</v>
          </cell>
        </row>
        <row r="100">
          <cell r="C100">
            <v>450.26</v>
          </cell>
          <cell r="D100">
            <v>450</v>
          </cell>
          <cell r="E100" t="str">
            <v>450P-3</v>
          </cell>
          <cell r="F100" t="str">
            <v>Mezcla densa en caliente tipo MDC-2 para bacheo</v>
          </cell>
          <cell r="G100" t="str">
            <v>m3</v>
          </cell>
          <cell r="H100" t="str">
            <v>Incluye estudios y diseños, suministro y transporte del cemento asfáltico</v>
          </cell>
        </row>
        <row r="101">
          <cell r="C101">
            <v>451.1</v>
          </cell>
          <cell r="D101">
            <v>451</v>
          </cell>
          <cell r="F101" t="str">
            <v>Mezcla abierta en caliente tipo MAC-1</v>
          </cell>
          <cell r="G101" t="str">
            <v>m3</v>
          </cell>
        </row>
        <row r="102">
          <cell r="C102">
            <v>451.2</v>
          </cell>
          <cell r="D102">
            <v>451</v>
          </cell>
          <cell r="F102" t="str">
            <v>Mezcla abierta en caliente tipo MAC-2</v>
          </cell>
          <cell r="G102" t="str">
            <v>m3</v>
          </cell>
        </row>
        <row r="103">
          <cell r="C103">
            <v>451.3</v>
          </cell>
          <cell r="D103">
            <v>451</v>
          </cell>
          <cell r="F103" t="str">
            <v>Mezcla abierta en caliente tipo MAC-3</v>
          </cell>
          <cell r="G103" t="str">
            <v>m3</v>
          </cell>
        </row>
        <row r="104">
          <cell r="C104">
            <v>451.4</v>
          </cell>
          <cell r="D104">
            <v>451</v>
          </cell>
          <cell r="E104" t="str">
            <v>451P</v>
          </cell>
          <cell r="F104" t="str">
            <v>Mezcla abierta en caliente tipo MAC-3</v>
          </cell>
          <cell r="G104" t="str">
            <v>m3</v>
          </cell>
          <cell r="H104" t="str">
            <v>Incluye suministro y transporte del cemento asfáltico</v>
          </cell>
        </row>
        <row r="105">
          <cell r="C105">
            <v>460</v>
          </cell>
          <cell r="D105">
            <v>460</v>
          </cell>
          <cell r="F105" t="str">
            <v>Fresado de pavimento asfáltico</v>
          </cell>
          <cell r="G105" t="str">
            <v>m2</v>
          </cell>
        </row>
        <row r="106">
          <cell r="C106">
            <v>460.1</v>
          </cell>
          <cell r="D106">
            <v>460</v>
          </cell>
          <cell r="E106" t="str">
            <v>460P</v>
          </cell>
          <cell r="F106" t="str">
            <v>Fresado de pavimento asfáltico</v>
          </cell>
          <cell r="G106" t="str">
            <v>m³</v>
          </cell>
          <cell r="H106" t="str">
            <v>La unidad de medida es el metro cúbico</v>
          </cell>
        </row>
        <row r="107">
          <cell r="C107">
            <v>461</v>
          </cell>
          <cell r="D107">
            <v>461</v>
          </cell>
          <cell r="F107" t="str">
            <v>Pavimento asfáltico reciclado en frío</v>
          </cell>
          <cell r="G107" t="str">
            <v>m3</v>
          </cell>
          <cell r="H107" t="str">
            <v>No incluye suministro y almacenamiento del cemento asfáltico o la emulsión.</v>
          </cell>
        </row>
        <row r="108">
          <cell r="C108">
            <v>461.1</v>
          </cell>
          <cell r="D108">
            <v>461</v>
          </cell>
          <cell r="E108" t="str">
            <v>461P</v>
          </cell>
          <cell r="F108" t="str">
            <v>Pavimento asfáltico reciclado en frío</v>
          </cell>
          <cell r="G108" t="str">
            <v>m3</v>
          </cell>
          <cell r="H108" t="str">
            <v>Incluye el cemento asfáltico o la emulsión asfáltica</v>
          </cell>
        </row>
        <row r="109">
          <cell r="C109">
            <v>461.2</v>
          </cell>
          <cell r="D109">
            <v>461</v>
          </cell>
          <cell r="E109" t="str">
            <v>461P-1</v>
          </cell>
          <cell r="F109" t="str">
            <v>Pavimento asfáltico reciclado en frío</v>
          </cell>
          <cell r="G109" t="str">
            <v>m3</v>
          </cell>
          <cell r="H109" t="str">
            <v>Incluye estudios y diseños</v>
          </cell>
        </row>
        <row r="110">
          <cell r="C110">
            <v>461.3</v>
          </cell>
          <cell r="D110">
            <v>461</v>
          </cell>
          <cell r="E110" t="str">
            <v>461P-1</v>
          </cell>
          <cell r="F110" t="str">
            <v>Pavimento asfáltico reciclado en frío</v>
          </cell>
          <cell r="G110" t="str">
            <v>m3</v>
          </cell>
          <cell r="H110" t="str">
            <v>Incluye estudios y diseños y el cemento asfáltico o la emulsión.</v>
          </cell>
        </row>
        <row r="111">
          <cell r="C111">
            <v>462.1</v>
          </cell>
          <cell r="D111">
            <v>462</v>
          </cell>
          <cell r="F111" t="str">
            <v>Pavimento asfáltico reciclado en caliente tipo MDC-1</v>
          </cell>
          <cell r="G111" t="str">
            <v>m3</v>
          </cell>
          <cell r="H111" t="str">
            <v>No incluye suministro y almacenamiento del cemento asfáltico o la emulsión. Tampoco el agente rejuvenecedor</v>
          </cell>
        </row>
        <row r="112">
          <cell r="C112">
            <v>462.2</v>
          </cell>
          <cell r="D112">
            <v>462</v>
          </cell>
          <cell r="F112" t="str">
            <v>Pavimento asfáltico reciclado en caliente tipo MDC-2</v>
          </cell>
          <cell r="G112" t="str">
            <v>m3</v>
          </cell>
        </row>
        <row r="113">
          <cell r="C113">
            <v>462.3</v>
          </cell>
          <cell r="D113">
            <v>462</v>
          </cell>
          <cell r="F113" t="str">
            <v>Pavimento asfáltico reciclado en caliente tipo MDC-3</v>
          </cell>
          <cell r="G113" t="str">
            <v>m3</v>
          </cell>
        </row>
        <row r="114">
          <cell r="C114">
            <v>462.4</v>
          </cell>
          <cell r="D114">
            <v>462</v>
          </cell>
          <cell r="F114" t="str">
            <v>Pavimento asfáltico reciclado en caliente para bacheo</v>
          </cell>
          <cell r="G114" t="str">
            <v>m3</v>
          </cell>
        </row>
        <row r="115">
          <cell r="C115">
            <v>470</v>
          </cell>
          <cell r="E115" t="str">
            <v>470P</v>
          </cell>
          <cell r="F115" t="str">
            <v>Asfalto Natural (Asfaltita)</v>
          </cell>
          <cell r="G115" t="str">
            <v>m3</v>
          </cell>
        </row>
        <row r="116">
          <cell r="C116">
            <v>500</v>
          </cell>
          <cell r="D116">
            <v>500</v>
          </cell>
          <cell r="F116" t="str">
            <v>Pavimento de concreto hidráulico</v>
          </cell>
          <cell r="G116" t="str">
            <v>m3</v>
          </cell>
          <cell r="H116" t="str">
            <v>No incluye la preparación de la superficie existente</v>
          </cell>
        </row>
        <row r="117">
          <cell r="C117">
            <v>501</v>
          </cell>
          <cell r="E117" t="str">
            <v>501P</v>
          </cell>
          <cell r="F117" t="str">
            <v>Corte en losas de pavimento rígido</v>
          </cell>
          <cell r="G117" t="str">
            <v>ml</v>
          </cell>
        </row>
        <row r="118">
          <cell r="C118">
            <v>510</v>
          </cell>
          <cell r="D118">
            <v>510</v>
          </cell>
          <cell r="F118" t="str">
            <v>Pavimento de adoquines de concreto</v>
          </cell>
          <cell r="G118" t="str">
            <v>m2</v>
          </cell>
          <cell r="H118" t="str">
            <v>No incluye la preparación de la superficie existente. Tampoco las obras de confinamiento del pavimento.</v>
          </cell>
        </row>
        <row r="119">
          <cell r="C119">
            <v>510.1</v>
          </cell>
          <cell r="D119">
            <v>510</v>
          </cell>
          <cell r="E119" t="str">
            <v>510P</v>
          </cell>
          <cell r="F119" t="str">
            <v>Andenes en adoquín peatonal</v>
          </cell>
          <cell r="G119" t="str">
            <v>m2</v>
          </cell>
        </row>
        <row r="120">
          <cell r="C120">
            <v>510.2</v>
          </cell>
          <cell r="D120">
            <v>510</v>
          </cell>
          <cell r="E120" t="str">
            <v>510P</v>
          </cell>
          <cell r="F120" t="str">
            <v>Andenes en adoquín estructural vehicular Tipo 1</v>
          </cell>
          <cell r="G120" t="str">
            <v>m2</v>
          </cell>
        </row>
        <row r="121">
          <cell r="C121">
            <v>510.3</v>
          </cell>
          <cell r="D121">
            <v>510</v>
          </cell>
          <cell r="E121" t="str">
            <v>510P</v>
          </cell>
          <cell r="F121" t="str">
            <v>Andenes en adoquín estructural vehicular Tipo 2</v>
          </cell>
          <cell r="G121" t="str">
            <v>m2</v>
          </cell>
        </row>
        <row r="122">
          <cell r="C122">
            <v>600.1</v>
          </cell>
          <cell r="D122">
            <v>600</v>
          </cell>
          <cell r="F122" t="str">
            <v>Excavaciones varias sin clasificar</v>
          </cell>
          <cell r="G122" t="str">
            <v>m3</v>
          </cell>
        </row>
        <row r="123">
          <cell r="C123">
            <v>600.20000000000005</v>
          </cell>
          <cell r="D123">
            <v>600</v>
          </cell>
          <cell r="F123" t="str">
            <v>Excavaciones varias en roca en seco</v>
          </cell>
          <cell r="G123" t="str">
            <v>m3</v>
          </cell>
        </row>
        <row r="124">
          <cell r="C124">
            <v>600.29999999999995</v>
          </cell>
          <cell r="D124">
            <v>600</v>
          </cell>
          <cell r="F124" t="str">
            <v>Excavaciones varias en roca bajo agua</v>
          </cell>
          <cell r="G124" t="str">
            <v>m3</v>
          </cell>
        </row>
        <row r="125">
          <cell r="C125">
            <v>600.4</v>
          </cell>
          <cell r="D125">
            <v>600</v>
          </cell>
          <cell r="F125" t="str">
            <v>Excavaciones varias en material común en seco</v>
          </cell>
          <cell r="G125" t="str">
            <v>m3</v>
          </cell>
        </row>
        <row r="126">
          <cell r="C126">
            <v>600.5</v>
          </cell>
          <cell r="D126">
            <v>600</v>
          </cell>
          <cell r="F126" t="str">
            <v>Excavaciones varias en material común bajo agua</v>
          </cell>
          <cell r="G126" t="str">
            <v>m3</v>
          </cell>
        </row>
        <row r="127">
          <cell r="C127">
            <v>600.6</v>
          </cell>
          <cell r="D127">
            <v>600</v>
          </cell>
          <cell r="E127" t="str">
            <v>600P</v>
          </cell>
          <cell r="F127" t="str">
            <v>Excavaciones varias sin clasificar</v>
          </cell>
          <cell r="G127" t="str">
            <v>m3</v>
          </cell>
          <cell r="H127" t="str">
            <v>Tiene en cuenta el programa PICO y PALA</v>
          </cell>
        </row>
        <row r="128">
          <cell r="C128">
            <v>600.70000000000005</v>
          </cell>
          <cell r="D128">
            <v>600</v>
          </cell>
          <cell r="E128" t="str">
            <v>600P</v>
          </cell>
          <cell r="F128" t="str">
            <v>Excavaciones varias en material común en seco</v>
          </cell>
          <cell r="G128" t="str">
            <v>m3</v>
          </cell>
          <cell r="H128" t="str">
            <v>Tiene en cuenta el programa PICO y PALA</v>
          </cell>
        </row>
        <row r="129">
          <cell r="C129">
            <v>600.79999999999995</v>
          </cell>
          <cell r="D129">
            <v>600</v>
          </cell>
          <cell r="E129" t="str">
            <v>600P</v>
          </cell>
          <cell r="F129" t="str">
            <v>Excavaciones varias en material común bajo agua</v>
          </cell>
          <cell r="G129" t="str">
            <v>m3</v>
          </cell>
          <cell r="H129" t="str">
            <v>Tiene en cuenta el programa PICO y PALA</v>
          </cell>
        </row>
        <row r="130">
          <cell r="C130">
            <v>600.9</v>
          </cell>
          <cell r="D130">
            <v>600</v>
          </cell>
          <cell r="E130" t="str">
            <v>600P</v>
          </cell>
          <cell r="F130" t="str">
            <v>Excavaciones varias en roca bajo agua</v>
          </cell>
          <cell r="G130" t="str">
            <v>m³</v>
          </cell>
          <cell r="H130" t="str">
            <v>Tiene en cuenta el programa PICO y PALA</v>
          </cell>
        </row>
        <row r="131">
          <cell r="C131">
            <v>601.1</v>
          </cell>
          <cell r="D131">
            <v>601</v>
          </cell>
          <cell r="F131" t="str">
            <v>Excavaciones varias en roca en seco</v>
          </cell>
          <cell r="G131" t="str">
            <v>m3</v>
          </cell>
        </row>
        <row r="132">
          <cell r="C132">
            <v>601.20000000000005</v>
          </cell>
          <cell r="D132">
            <v>601</v>
          </cell>
          <cell r="F132" t="str">
            <v>Excavaciones varias en roca bajo agua</v>
          </cell>
          <cell r="G132" t="str">
            <v>m3</v>
          </cell>
        </row>
        <row r="133">
          <cell r="C133">
            <v>601.29999999999995</v>
          </cell>
          <cell r="D133">
            <v>601</v>
          </cell>
          <cell r="F133" t="str">
            <v>Excavaciones varias en material común en seco</v>
          </cell>
          <cell r="G133" t="str">
            <v>m3</v>
          </cell>
        </row>
        <row r="134">
          <cell r="C134">
            <v>601.4</v>
          </cell>
          <cell r="D134">
            <v>601</v>
          </cell>
          <cell r="F134" t="str">
            <v>Excavaciones varias en material común bajo agua</v>
          </cell>
          <cell r="G134" t="str">
            <v>m3</v>
          </cell>
        </row>
        <row r="135">
          <cell r="C135">
            <v>610.1</v>
          </cell>
          <cell r="D135">
            <v>610</v>
          </cell>
          <cell r="F135" t="str">
            <v>Rellenos para estructuras</v>
          </cell>
          <cell r="G135" t="str">
            <v>m3</v>
          </cell>
          <cell r="H135" t="str">
            <v>No incluye la preparación de la superficie sobre la que irá el relleno.</v>
          </cell>
        </row>
        <row r="136">
          <cell r="C136">
            <v>610.20000000000005</v>
          </cell>
          <cell r="D136">
            <v>610</v>
          </cell>
          <cell r="F136" t="str">
            <v>Material filtrante</v>
          </cell>
          <cell r="G136" t="str">
            <v>m3</v>
          </cell>
        </row>
        <row r="137">
          <cell r="C137">
            <v>612</v>
          </cell>
          <cell r="E137" t="str">
            <v>612P</v>
          </cell>
          <cell r="F137" t="str">
            <v>Geobloques</v>
          </cell>
          <cell r="G137" t="str">
            <v>m3</v>
          </cell>
        </row>
        <row r="138">
          <cell r="C138">
            <v>620.1</v>
          </cell>
          <cell r="D138">
            <v>620</v>
          </cell>
          <cell r="F138" t="str">
            <v>Pilotes prefabricados de concreto</v>
          </cell>
          <cell r="G138" t="str">
            <v>ml</v>
          </cell>
        </row>
        <row r="139">
          <cell r="C139">
            <v>620.20000000000005</v>
          </cell>
          <cell r="D139">
            <v>620</v>
          </cell>
          <cell r="F139" t="str">
            <v>Extensión de pilotes</v>
          </cell>
          <cell r="G139" t="str">
            <v>ml</v>
          </cell>
        </row>
        <row r="140">
          <cell r="C140">
            <v>620.29999999999995</v>
          </cell>
          <cell r="D140">
            <v>620</v>
          </cell>
          <cell r="F140" t="str">
            <v>Prueba de carga</v>
          </cell>
          <cell r="G140" t="str">
            <v>Un</v>
          </cell>
        </row>
        <row r="141">
          <cell r="C141">
            <v>621.1</v>
          </cell>
          <cell r="D141">
            <v>621</v>
          </cell>
          <cell r="F141" t="str">
            <v>Pilote de concreto fundido in-situ de diámetro____</v>
          </cell>
          <cell r="G141" t="str">
            <v>ml</v>
          </cell>
        </row>
        <row r="142">
          <cell r="C142">
            <v>621.20000000000005</v>
          </cell>
          <cell r="D142">
            <v>621</v>
          </cell>
          <cell r="F142" t="str">
            <v>Base acampanada</v>
          </cell>
          <cell r="G142" t="str">
            <v>m3</v>
          </cell>
        </row>
        <row r="143">
          <cell r="C143">
            <v>621.29999999999995</v>
          </cell>
          <cell r="D143">
            <v>621</v>
          </cell>
          <cell r="F143" t="str">
            <v>Pilote de prueba de diámetro ____</v>
          </cell>
          <cell r="G143" t="str">
            <v>ml</v>
          </cell>
        </row>
        <row r="144">
          <cell r="C144">
            <v>621.4</v>
          </cell>
          <cell r="D144">
            <v>621</v>
          </cell>
          <cell r="F144" t="str">
            <v>Base acampanada de prueba</v>
          </cell>
          <cell r="G144" t="str">
            <v>m3</v>
          </cell>
        </row>
        <row r="145">
          <cell r="C145">
            <v>621.5</v>
          </cell>
          <cell r="D145">
            <v>621</v>
          </cell>
          <cell r="F145" t="str">
            <v>Camisa permanente de diámetro exterior ____</v>
          </cell>
          <cell r="G145" t="str">
            <v>ml</v>
          </cell>
        </row>
        <row r="146">
          <cell r="C146">
            <v>621.6</v>
          </cell>
          <cell r="D146">
            <v>621</v>
          </cell>
          <cell r="F146" t="str">
            <v>Prueba de carga</v>
          </cell>
          <cell r="G146" t="str">
            <v>Un</v>
          </cell>
        </row>
        <row r="147">
          <cell r="C147">
            <v>622.1</v>
          </cell>
          <cell r="D147">
            <v>622</v>
          </cell>
          <cell r="F147" t="str">
            <v>Tablestacado de madera</v>
          </cell>
          <cell r="G147" t="str">
            <v>m2</v>
          </cell>
        </row>
        <row r="148">
          <cell r="C148">
            <v>622.20000000000005</v>
          </cell>
          <cell r="D148">
            <v>622</v>
          </cell>
          <cell r="F148" t="str">
            <v>Tablestacado metálico</v>
          </cell>
          <cell r="G148" t="str">
            <v>m2</v>
          </cell>
        </row>
        <row r="149">
          <cell r="C149">
            <v>622.29999999999995</v>
          </cell>
          <cell r="D149">
            <v>622</v>
          </cell>
          <cell r="F149" t="str">
            <v>Tablestacado de concreto reforzado</v>
          </cell>
          <cell r="G149" t="str">
            <v>m2</v>
          </cell>
        </row>
        <row r="150">
          <cell r="C150">
            <v>622.4</v>
          </cell>
          <cell r="D150">
            <v>622</v>
          </cell>
          <cell r="F150" t="str">
            <v>Tablestacado de concreto preesforzado</v>
          </cell>
          <cell r="G150" t="str">
            <v>m2</v>
          </cell>
        </row>
        <row r="151">
          <cell r="C151">
            <v>622.5</v>
          </cell>
          <cell r="D151">
            <v>622</v>
          </cell>
          <cell r="F151" t="str">
            <v>Corte del extremo superior del elemento</v>
          </cell>
          <cell r="G151" t="str">
            <v>ml</v>
          </cell>
        </row>
        <row r="152">
          <cell r="C152">
            <v>622.6</v>
          </cell>
          <cell r="D152">
            <v>622</v>
          </cell>
          <cell r="E152" t="str">
            <v>622P</v>
          </cell>
          <cell r="F152" t="str">
            <v>Tablestacado metálico</v>
          </cell>
          <cell r="G152" t="str">
            <v>ml</v>
          </cell>
          <cell r="H152" t="str">
            <v>La unidad de medida es el metro lineal</v>
          </cell>
        </row>
        <row r="153">
          <cell r="C153">
            <v>623.1</v>
          </cell>
          <cell r="E153" t="str">
            <v>623P</v>
          </cell>
          <cell r="F153" t="str">
            <v>Suministro e hincamiento de rieles</v>
          </cell>
          <cell r="G153" t="str">
            <v>ml</v>
          </cell>
        </row>
        <row r="154">
          <cell r="C154">
            <v>623.20000000000005</v>
          </cell>
          <cell r="E154" t="str">
            <v>623P</v>
          </cell>
          <cell r="F154" t="str">
            <v>Suministro e instalación de rieles</v>
          </cell>
          <cell r="G154" t="str">
            <v>ml</v>
          </cell>
        </row>
        <row r="155">
          <cell r="C155">
            <v>630.1</v>
          </cell>
          <cell r="D155">
            <v>630</v>
          </cell>
          <cell r="F155" t="str">
            <v>Concreto Clase A</v>
          </cell>
          <cell r="G155" t="str">
            <v>m3</v>
          </cell>
        </row>
        <row r="156">
          <cell r="C156">
            <v>630.20000000000005</v>
          </cell>
          <cell r="D156">
            <v>630</v>
          </cell>
          <cell r="F156" t="str">
            <v>Concreto Clase B</v>
          </cell>
          <cell r="G156" t="str">
            <v>m3</v>
          </cell>
        </row>
        <row r="157">
          <cell r="C157">
            <v>630.29999999999995</v>
          </cell>
          <cell r="D157">
            <v>630</v>
          </cell>
          <cell r="F157" t="str">
            <v>Concreto Clase C</v>
          </cell>
          <cell r="G157" t="str">
            <v>m3</v>
          </cell>
        </row>
        <row r="158">
          <cell r="C158">
            <v>630.4</v>
          </cell>
          <cell r="D158">
            <v>630</v>
          </cell>
          <cell r="F158" t="str">
            <v>Concreto Clase D</v>
          </cell>
          <cell r="G158" t="str">
            <v>m3</v>
          </cell>
        </row>
        <row r="159">
          <cell r="C159">
            <v>630.5</v>
          </cell>
          <cell r="D159">
            <v>630</v>
          </cell>
          <cell r="F159" t="str">
            <v>Concreto Clase E</v>
          </cell>
          <cell r="G159" t="str">
            <v>m3</v>
          </cell>
        </row>
        <row r="160">
          <cell r="C160">
            <v>630.6</v>
          </cell>
          <cell r="D160">
            <v>630</v>
          </cell>
          <cell r="F160" t="str">
            <v>Concreto Clase F</v>
          </cell>
          <cell r="G160" t="str">
            <v>m3</v>
          </cell>
        </row>
        <row r="161">
          <cell r="C161">
            <v>630.70000000000005</v>
          </cell>
          <cell r="D161">
            <v>630</v>
          </cell>
          <cell r="F161" t="str">
            <v>Concreto Clase G</v>
          </cell>
          <cell r="G161" t="str">
            <v>m3</v>
          </cell>
        </row>
        <row r="162">
          <cell r="C162">
            <v>630.79999999999995</v>
          </cell>
          <cell r="D162">
            <v>630</v>
          </cell>
          <cell r="E162" t="str">
            <v>630P</v>
          </cell>
          <cell r="F162" t="str">
            <v>Concreto Clase A con aditivo</v>
          </cell>
          <cell r="G162" t="str">
            <v>m3</v>
          </cell>
        </row>
        <row r="163">
          <cell r="C163">
            <v>630.9</v>
          </cell>
          <cell r="D163">
            <v>630</v>
          </cell>
          <cell r="E163" t="str">
            <v>630P</v>
          </cell>
          <cell r="F163" t="str">
            <v>Concreto Clase D con aditivo</v>
          </cell>
          <cell r="G163" t="str">
            <v>m3</v>
          </cell>
        </row>
        <row r="164">
          <cell r="C164">
            <v>630.1</v>
          </cell>
          <cell r="D164">
            <v>630</v>
          </cell>
          <cell r="E164" t="str">
            <v>630P-1</v>
          </cell>
          <cell r="F164" t="str">
            <v>Realce de cabezotes de alcantarillas</v>
          </cell>
          <cell r="G164" t="str">
            <v>m3</v>
          </cell>
        </row>
        <row r="165">
          <cell r="C165">
            <v>630.11</v>
          </cell>
          <cell r="D165">
            <v>630</v>
          </cell>
          <cell r="E165" t="str">
            <v>630P-2</v>
          </cell>
          <cell r="F165" t="str">
            <v>Realce de bordillo de cunetas</v>
          </cell>
          <cell r="G165" t="str">
            <v>m3</v>
          </cell>
        </row>
        <row r="166">
          <cell r="C166">
            <v>630.12</v>
          </cell>
          <cell r="D166">
            <v>630</v>
          </cell>
          <cell r="E166" t="str">
            <v>630P-3</v>
          </cell>
          <cell r="F166" t="str">
            <v>Concreto Clase G para cimientos</v>
          </cell>
          <cell r="G166" t="str">
            <v>m3</v>
          </cell>
        </row>
        <row r="167">
          <cell r="C167">
            <v>630.13</v>
          </cell>
          <cell r="D167">
            <v>630</v>
          </cell>
          <cell r="E167" t="str">
            <v>630P-3</v>
          </cell>
          <cell r="F167" t="str">
            <v>Concreto Clase G para elevaciones</v>
          </cell>
          <cell r="G167" t="str">
            <v>m3</v>
          </cell>
        </row>
        <row r="168">
          <cell r="C168">
            <v>630.14</v>
          </cell>
          <cell r="D168">
            <v>630</v>
          </cell>
          <cell r="E168" t="str">
            <v>630P-4</v>
          </cell>
          <cell r="F168" t="str">
            <v>Recubrimiento con malla y mortero 1:4, e=5cm</v>
          </cell>
          <cell r="G168" t="str">
            <v>m2</v>
          </cell>
        </row>
        <row r="169">
          <cell r="C169">
            <v>632</v>
          </cell>
          <cell r="D169">
            <v>632</v>
          </cell>
          <cell r="F169" t="str">
            <v>Baranda de concreto</v>
          </cell>
          <cell r="G169" t="str">
            <v>ml</v>
          </cell>
          <cell r="H169" t="str">
            <v>No incluye el acero de refuerzo</v>
          </cell>
        </row>
        <row r="170">
          <cell r="C170">
            <v>632.1</v>
          </cell>
          <cell r="E170" t="str">
            <v>632P</v>
          </cell>
          <cell r="F170" t="str">
            <v>Baranda metálica tubular</v>
          </cell>
          <cell r="G170" t="str">
            <v>ml</v>
          </cell>
        </row>
        <row r="171">
          <cell r="C171">
            <v>640.1</v>
          </cell>
          <cell r="D171">
            <v>640</v>
          </cell>
          <cell r="F171" t="str">
            <v>Acero de refuerzo Grado 37</v>
          </cell>
          <cell r="G171" t="str">
            <v>Kg</v>
          </cell>
        </row>
        <row r="172">
          <cell r="C172">
            <v>640.20000000000005</v>
          </cell>
          <cell r="D172">
            <v>640</v>
          </cell>
          <cell r="F172" t="str">
            <v>Acero de refuerzo Grado 40</v>
          </cell>
          <cell r="G172" t="str">
            <v>Kg</v>
          </cell>
        </row>
        <row r="173">
          <cell r="C173">
            <v>640.29999999999995</v>
          </cell>
          <cell r="D173">
            <v>640</v>
          </cell>
          <cell r="F173" t="str">
            <v>Acero de refuerzo Grado 60</v>
          </cell>
          <cell r="G173" t="str">
            <v>Kg</v>
          </cell>
        </row>
        <row r="174">
          <cell r="C174">
            <v>641</v>
          </cell>
          <cell r="D174">
            <v>641</v>
          </cell>
          <cell r="F174" t="str">
            <v>Acero de preesfuerzo</v>
          </cell>
          <cell r="G174" t="str">
            <v>t-m</v>
          </cell>
        </row>
        <row r="175">
          <cell r="C175">
            <v>642.1</v>
          </cell>
          <cell r="D175">
            <v>642</v>
          </cell>
          <cell r="F175" t="str">
            <v>Apoyo elastomérico</v>
          </cell>
          <cell r="G175" t="str">
            <v>Un</v>
          </cell>
        </row>
        <row r="176">
          <cell r="C176">
            <v>642.20000000000005</v>
          </cell>
          <cell r="D176">
            <v>642</v>
          </cell>
          <cell r="F176" t="str">
            <v>Sello para juntas de puentes</v>
          </cell>
          <cell r="G176" t="str">
            <v>ml</v>
          </cell>
        </row>
        <row r="177">
          <cell r="C177">
            <v>643</v>
          </cell>
          <cell r="E177" t="str">
            <v>643P</v>
          </cell>
          <cell r="F177" t="str">
            <v>Suministro e instalación de juntas de dilatación</v>
          </cell>
          <cell r="G177" t="str">
            <v>ml</v>
          </cell>
        </row>
        <row r="178">
          <cell r="C178">
            <v>644</v>
          </cell>
          <cell r="E178" t="str">
            <v>644P</v>
          </cell>
          <cell r="F178" t="str">
            <v>Suministro e instalación de sellos para juntas de puentes</v>
          </cell>
          <cell r="G178" t="str">
            <v>ml</v>
          </cell>
        </row>
        <row r="179">
          <cell r="C179">
            <v>645</v>
          </cell>
          <cell r="E179" t="str">
            <v>645P</v>
          </cell>
          <cell r="F179" t="str">
            <v>Rejilla en varilla (2.0m x 2.52 m), D=1".</v>
          </cell>
          <cell r="G179" t="str">
            <v>Un</v>
          </cell>
        </row>
        <row r="180">
          <cell r="C180">
            <v>646</v>
          </cell>
          <cell r="E180" t="str">
            <v>646P</v>
          </cell>
          <cell r="F180" t="str">
            <v>Anclajes o Tiebacks</v>
          </cell>
          <cell r="G180" t="str">
            <v>ml</v>
          </cell>
        </row>
        <row r="181">
          <cell r="C181">
            <v>650.1</v>
          </cell>
          <cell r="D181">
            <v>650</v>
          </cell>
          <cell r="F181" t="str">
            <v>Diseño y fabricación de estructura metálica</v>
          </cell>
          <cell r="G181" t="str">
            <v>Kg</v>
          </cell>
        </row>
        <row r="182">
          <cell r="C182">
            <v>650.20000000000005</v>
          </cell>
          <cell r="D182">
            <v>650</v>
          </cell>
          <cell r="F182" t="str">
            <v>Fabricación de la estructura metálica</v>
          </cell>
          <cell r="G182" t="str">
            <v>Kg</v>
          </cell>
        </row>
        <row r="183">
          <cell r="C183">
            <v>650.29999999999995</v>
          </cell>
          <cell r="D183">
            <v>650</v>
          </cell>
          <cell r="F183" t="str">
            <v>Transporte de estructura metálica</v>
          </cell>
          <cell r="G183" t="str">
            <v>Kg</v>
          </cell>
        </row>
        <row r="184">
          <cell r="C184">
            <v>650.4</v>
          </cell>
          <cell r="D184">
            <v>650</v>
          </cell>
          <cell r="F184" t="str">
            <v>Montaje y pintura de estructura metálica</v>
          </cell>
          <cell r="G184" t="str">
            <v>Kg</v>
          </cell>
        </row>
        <row r="185">
          <cell r="C185">
            <v>660.1</v>
          </cell>
          <cell r="D185">
            <v>660</v>
          </cell>
          <cell r="F185" t="str">
            <v>Tubería de concreto simple de diámetro 450 mm</v>
          </cell>
          <cell r="G185" t="str">
            <v>ml</v>
          </cell>
        </row>
        <row r="186">
          <cell r="C186">
            <v>660.2</v>
          </cell>
          <cell r="D186">
            <v>660</v>
          </cell>
          <cell r="F186" t="str">
            <v>Tubería de concreto simple de diámetro 600 mm</v>
          </cell>
          <cell r="G186" t="str">
            <v>ml</v>
          </cell>
        </row>
        <row r="187">
          <cell r="C187">
            <v>660.3</v>
          </cell>
          <cell r="D187">
            <v>660</v>
          </cell>
          <cell r="F187" t="str">
            <v>Tubería de concreto simple de diámetro 750 mm</v>
          </cell>
          <cell r="G187" t="str">
            <v>ml</v>
          </cell>
        </row>
        <row r="188">
          <cell r="C188">
            <v>660.4</v>
          </cell>
          <cell r="E188" t="str">
            <v>660P</v>
          </cell>
          <cell r="F188" t="str">
            <v>Tubería perforada de gres de 6 pulgadas de diámetro</v>
          </cell>
          <cell r="G188" t="str">
            <v>ml</v>
          </cell>
        </row>
        <row r="189">
          <cell r="C189">
            <v>661</v>
          </cell>
          <cell r="D189">
            <v>661</v>
          </cell>
          <cell r="F189" t="str">
            <v>Tubería de concreto reforzado de 900 mm diámetro interior</v>
          </cell>
          <cell r="G189" t="str">
            <v>ml</v>
          </cell>
        </row>
        <row r="190">
          <cell r="C190">
            <v>662.1</v>
          </cell>
          <cell r="D190">
            <v>662</v>
          </cell>
          <cell r="F190" t="str">
            <v>Tubería corrugada de acero galvanizado de lámina calibre __ y diámetro __ mm</v>
          </cell>
          <cell r="G190" t="str">
            <v>ml</v>
          </cell>
        </row>
        <row r="191">
          <cell r="C191">
            <v>662.2</v>
          </cell>
          <cell r="D191">
            <v>662</v>
          </cell>
          <cell r="F191" t="str">
            <v>Tubería corrugada de acero con recubrimiento bituminoso de lámina calibre __ y diámetro __ mm</v>
          </cell>
          <cell r="G191" t="str">
            <v>ml</v>
          </cell>
        </row>
        <row r="192">
          <cell r="C192">
            <v>669.1</v>
          </cell>
          <cell r="E192" t="str">
            <v>669P</v>
          </cell>
          <cell r="F192" t="str">
            <v>Andenes de sección 2m de ancho x 0.12 m de espesor</v>
          </cell>
          <cell r="G192" t="str">
            <v>m2</v>
          </cell>
        </row>
        <row r="193">
          <cell r="C193">
            <v>670.1</v>
          </cell>
          <cell r="D193">
            <v>670</v>
          </cell>
          <cell r="F193" t="str">
            <v>Disipadores de energía y sedimentadores en gaviones</v>
          </cell>
          <cell r="G193" t="str">
            <v>m3</v>
          </cell>
        </row>
        <row r="194">
          <cell r="C194">
            <v>670.2</v>
          </cell>
          <cell r="D194">
            <v>670</v>
          </cell>
          <cell r="F194" t="str">
            <v>Disipadores de energía y sedimentadores en concreto ciclópeo</v>
          </cell>
          <cell r="G194" t="str">
            <v>m3</v>
          </cell>
        </row>
        <row r="195">
          <cell r="C195">
            <v>671</v>
          </cell>
          <cell r="D195">
            <v>671</v>
          </cell>
          <cell r="F195" t="str">
            <v>Cunetas revestidas en concreto</v>
          </cell>
          <cell r="G195" t="str">
            <v>m3</v>
          </cell>
        </row>
        <row r="196">
          <cell r="C196">
            <v>671.1</v>
          </cell>
          <cell r="D196">
            <v>671</v>
          </cell>
          <cell r="E196" t="str">
            <v>671P</v>
          </cell>
          <cell r="F196" t="str">
            <v>Cunetas revestidas en concreto clase D, Sección # 1 y Sección No. 2</v>
          </cell>
          <cell r="G196" t="str">
            <v>m3</v>
          </cell>
        </row>
        <row r="197">
          <cell r="C197">
            <v>672</v>
          </cell>
          <cell r="D197">
            <v>672</v>
          </cell>
          <cell r="F197" t="str">
            <v>Bordillo</v>
          </cell>
          <cell r="G197" t="str">
            <v>ml</v>
          </cell>
        </row>
        <row r="198">
          <cell r="C198">
            <v>672.1</v>
          </cell>
          <cell r="D198">
            <v>672</v>
          </cell>
          <cell r="E198" t="str">
            <v>672P</v>
          </cell>
          <cell r="F198" t="str">
            <v>Realce de bordillo</v>
          </cell>
          <cell r="G198" t="str">
            <v>ml</v>
          </cell>
        </row>
        <row r="199">
          <cell r="C199">
            <v>673</v>
          </cell>
          <cell r="D199">
            <v>673</v>
          </cell>
          <cell r="F199" t="str">
            <v>Material filtrante</v>
          </cell>
          <cell r="G199" t="str">
            <v>m3</v>
          </cell>
        </row>
        <row r="200">
          <cell r="C200">
            <v>673.1</v>
          </cell>
          <cell r="D200">
            <v>673</v>
          </cell>
          <cell r="E200" t="str">
            <v>673P</v>
          </cell>
          <cell r="F200" t="str">
            <v>Dren horizontal 0-10 m</v>
          </cell>
          <cell r="G200" t="str">
            <v>ml</v>
          </cell>
        </row>
        <row r="201">
          <cell r="C201">
            <v>673.2</v>
          </cell>
          <cell r="D201">
            <v>673</v>
          </cell>
          <cell r="E201" t="str">
            <v>673P</v>
          </cell>
          <cell r="F201" t="str">
            <v>Dren horizontal 0-30 m</v>
          </cell>
          <cell r="G201" t="str">
            <v>ml</v>
          </cell>
        </row>
        <row r="202">
          <cell r="C202">
            <v>673.3</v>
          </cell>
          <cell r="D202">
            <v>673</v>
          </cell>
          <cell r="E202" t="str">
            <v>673P-1</v>
          </cell>
          <cell r="F202" t="str">
            <v>Filtros geocompuestos Tipo Geodren o Pack drain</v>
          </cell>
          <cell r="G202" t="str">
            <v>ml</v>
          </cell>
        </row>
        <row r="203">
          <cell r="C203">
            <v>673.4</v>
          </cell>
          <cell r="D203">
            <v>673</v>
          </cell>
          <cell r="E203" t="str">
            <v>673P-2</v>
          </cell>
          <cell r="F203" t="str">
            <v>Material filtrante, entre 3" y 6", para dren profundo</v>
          </cell>
          <cell r="G203" t="str">
            <v>ml</v>
          </cell>
        </row>
        <row r="204">
          <cell r="C204">
            <v>674.1</v>
          </cell>
          <cell r="E204" t="str">
            <v>674P</v>
          </cell>
          <cell r="F204" t="str">
            <v>Nivelación y reconstrucción de pozos de inspección</v>
          </cell>
          <cell r="G204" t="str">
            <v>Un</v>
          </cell>
        </row>
        <row r="205">
          <cell r="C205">
            <v>674.2</v>
          </cell>
          <cell r="E205" t="str">
            <v>674P</v>
          </cell>
          <cell r="F205" t="str">
            <v>Nivelación y reconstrucción de sumideros</v>
          </cell>
          <cell r="G205" t="str">
            <v>Un</v>
          </cell>
        </row>
        <row r="206">
          <cell r="C206">
            <v>674.3</v>
          </cell>
          <cell r="E206" t="str">
            <v>674P</v>
          </cell>
          <cell r="F206" t="str">
            <v>Nivelación y reconstrucción de cajas de válvulas de la EAAB</v>
          </cell>
          <cell r="G206" t="str">
            <v>Un</v>
          </cell>
        </row>
        <row r="207">
          <cell r="C207">
            <v>674.4</v>
          </cell>
          <cell r="E207" t="str">
            <v>674P</v>
          </cell>
          <cell r="F207" t="str">
            <v>Nivelación y reconstrucción de cajas de energía de CODENSA</v>
          </cell>
          <cell r="G207" t="str">
            <v>Un</v>
          </cell>
        </row>
        <row r="208">
          <cell r="C208">
            <v>674.5</v>
          </cell>
          <cell r="E208" t="str">
            <v>674P</v>
          </cell>
          <cell r="F208" t="str">
            <v>Nivelación y reconstrucción de cajas de la ETB</v>
          </cell>
          <cell r="G208" t="str">
            <v>Un</v>
          </cell>
        </row>
        <row r="209">
          <cell r="C209">
            <v>675</v>
          </cell>
          <cell r="E209" t="str">
            <v>675P</v>
          </cell>
          <cell r="F209" t="str">
            <v>Caja de inspección para alumbrado público</v>
          </cell>
          <cell r="G209" t="str">
            <v>Un</v>
          </cell>
        </row>
        <row r="210">
          <cell r="C210">
            <v>678.1</v>
          </cell>
          <cell r="E210" t="str">
            <v>678P</v>
          </cell>
          <cell r="F210" t="str">
            <v>Suministro y colocación de ductos de PVC o similar</v>
          </cell>
          <cell r="G210" t="str">
            <v>ml</v>
          </cell>
        </row>
        <row r="211">
          <cell r="C211">
            <v>680.1</v>
          </cell>
          <cell r="D211">
            <v>680</v>
          </cell>
          <cell r="F211" t="str">
            <v>Escamas en concreto</v>
          </cell>
          <cell r="G211" t="str">
            <v>m2</v>
          </cell>
        </row>
        <row r="212">
          <cell r="C212">
            <v>680.2</v>
          </cell>
          <cell r="D212">
            <v>680</v>
          </cell>
          <cell r="F212" t="str">
            <v>Armadura galvanizada</v>
          </cell>
          <cell r="G212" t="str">
            <v>ml</v>
          </cell>
        </row>
        <row r="213">
          <cell r="C213">
            <v>680.3</v>
          </cell>
          <cell r="D213">
            <v>680</v>
          </cell>
          <cell r="F213" t="str">
            <v>Relleno granular para tierra armada</v>
          </cell>
          <cell r="G213" t="str">
            <v>m3</v>
          </cell>
        </row>
        <row r="214">
          <cell r="C214">
            <v>681.1</v>
          </cell>
          <cell r="D214">
            <v>681</v>
          </cell>
          <cell r="F214" t="str">
            <v>Gaviones</v>
          </cell>
          <cell r="G214" t="str">
            <v>m3</v>
          </cell>
        </row>
        <row r="215">
          <cell r="C215">
            <v>682</v>
          </cell>
          <cell r="D215">
            <v>682</v>
          </cell>
          <cell r="F215" t="str">
            <v>Muro de contención de suelo reforzado con geotextil</v>
          </cell>
          <cell r="G215" t="str">
            <v>m3</v>
          </cell>
          <cell r="H215" t="str">
            <v>No incluye geotextil ni recubrimiento del muro</v>
          </cell>
        </row>
        <row r="216">
          <cell r="C216">
            <v>682.1</v>
          </cell>
          <cell r="E216" t="str">
            <v>682P</v>
          </cell>
          <cell r="F216" t="str">
            <v>Geotextil para refuerzo</v>
          </cell>
          <cell r="G216" t="str">
            <v>m²</v>
          </cell>
        </row>
        <row r="217">
          <cell r="C217">
            <v>682.2</v>
          </cell>
          <cell r="E217" t="str">
            <v>682P</v>
          </cell>
          <cell r="F217" t="str">
            <v>Suministro y colocación de malla de gallinero recubierta con mortero</v>
          </cell>
          <cell r="G217" t="str">
            <v>m²</v>
          </cell>
        </row>
        <row r="218">
          <cell r="C218">
            <v>682.3</v>
          </cell>
          <cell r="E218" t="str">
            <v>682P</v>
          </cell>
          <cell r="F218" t="str">
            <v>Relleno para muro de tierra</v>
          </cell>
          <cell r="G218" t="str">
            <v>m³</v>
          </cell>
        </row>
        <row r="219">
          <cell r="C219">
            <v>683</v>
          </cell>
          <cell r="E219" t="str">
            <v>683P</v>
          </cell>
          <cell r="F219" t="str">
            <v>Bolsacretos en concreto Clase F</v>
          </cell>
          <cell r="G219" t="str">
            <v>m3</v>
          </cell>
        </row>
        <row r="220">
          <cell r="C220">
            <v>683.1</v>
          </cell>
          <cell r="E220" t="str">
            <v>683P-1</v>
          </cell>
          <cell r="F220" t="str">
            <v>Bolsacretos en concreto Clase D</v>
          </cell>
          <cell r="G220" t="str">
            <v>m³</v>
          </cell>
        </row>
        <row r="221">
          <cell r="C221">
            <v>700.1</v>
          </cell>
          <cell r="D221">
            <v>700</v>
          </cell>
          <cell r="F221" t="str">
            <v>Línea de demarcación</v>
          </cell>
          <cell r="G221" t="str">
            <v>ml</v>
          </cell>
        </row>
        <row r="222">
          <cell r="C222">
            <v>700.2</v>
          </cell>
          <cell r="D222">
            <v>700</v>
          </cell>
          <cell r="F222" t="str">
            <v>Marca vial</v>
          </cell>
          <cell r="G222" t="str">
            <v>m2</v>
          </cell>
        </row>
        <row r="223">
          <cell r="C223">
            <v>700.3</v>
          </cell>
          <cell r="D223">
            <v>700</v>
          </cell>
          <cell r="E223" t="str">
            <v>700P</v>
          </cell>
          <cell r="F223" t="str">
            <v>Línea de demarcación sobre concreto rígido</v>
          </cell>
          <cell r="G223" t="str">
            <v>ml</v>
          </cell>
        </row>
        <row r="224">
          <cell r="C224">
            <v>701</v>
          </cell>
          <cell r="D224">
            <v>701</v>
          </cell>
          <cell r="F224" t="str">
            <v>Tacha reflectiva</v>
          </cell>
          <cell r="G224" t="str">
            <v>Un</v>
          </cell>
        </row>
        <row r="225">
          <cell r="C225">
            <v>710.1</v>
          </cell>
          <cell r="D225">
            <v>710</v>
          </cell>
          <cell r="F225" t="str">
            <v>Señal de tránsito grupo I</v>
          </cell>
          <cell r="G225" t="str">
            <v>Un</v>
          </cell>
        </row>
        <row r="226">
          <cell r="C226">
            <v>710.2</v>
          </cell>
          <cell r="D226">
            <v>710</v>
          </cell>
          <cell r="F226" t="str">
            <v>Señal de tránsito grupo II</v>
          </cell>
          <cell r="G226" t="str">
            <v>Un</v>
          </cell>
        </row>
        <row r="227">
          <cell r="C227">
            <v>710.3</v>
          </cell>
          <cell r="D227">
            <v>710</v>
          </cell>
          <cell r="F227" t="str">
            <v>Señal de tránsito grupo III</v>
          </cell>
          <cell r="G227" t="str">
            <v>Un</v>
          </cell>
        </row>
        <row r="228">
          <cell r="C228">
            <v>710.4</v>
          </cell>
          <cell r="D228">
            <v>710</v>
          </cell>
          <cell r="F228" t="str">
            <v>Señal de tránsito grupo IV</v>
          </cell>
          <cell r="G228" t="str">
            <v>Un</v>
          </cell>
        </row>
        <row r="229">
          <cell r="C229">
            <v>710.5</v>
          </cell>
          <cell r="D229">
            <v>710</v>
          </cell>
          <cell r="F229" t="str">
            <v>Señal de tránsito grupo V</v>
          </cell>
          <cell r="G229" t="str">
            <v>m2</v>
          </cell>
        </row>
        <row r="230">
          <cell r="C230">
            <v>710.6</v>
          </cell>
          <cell r="D230">
            <v>710</v>
          </cell>
          <cell r="E230" t="str">
            <v>710P</v>
          </cell>
          <cell r="F230" t="str">
            <v>Suministro e intalación de pasavías</v>
          </cell>
          <cell r="G230" t="str">
            <v>Un</v>
          </cell>
        </row>
        <row r="231">
          <cell r="C231">
            <v>720</v>
          </cell>
          <cell r="D231">
            <v>720</v>
          </cell>
          <cell r="F231" t="str">
            <v>Poste de kilometraje</v>
          </cell>
          <cell r="G231" t="str">
            <v>Un</v>
          </cell>
        </row>
        <row r="232">
          <cell r="C232">
            <v>730.1</v>
          </cell>
          <cell r="D232">
            <v>730</v>
          </cell>
          <cell r="F232" t="str">
            <v>Defensa metálica</v>
          </cell>
          <cell r="G232" t="str">
            <v>ml</v>
          </cell>
        </row>
        <row r="233">
          <cell r="C233">
            <v>730.2</v>
          </cell>
          <cell r="D233">
            <v>730</v>
          </cell>
          <cell r="F233" t="str">
            <v>Sección final</v>
          </cell>
          <cell r="G233" t="str">
            <v>Un</v>
          </cell>
        </row>
        <row r="234">
          <cell r="C234">
            <v>730.3</v>
          </cell>
          <cell r="D234">
            <v>730</v>
          </cell>
          <cell r="F234" t="str">
            <v>Sección de tope</v>
          </cell>
          <cell r="G234" t="str">
            <v>Un</v>
          </cell>
        </row>
        <row r="235">
          <cell r="C235">
            <v>731</v>
          </cell>
          <cell r="E235" t="str">
            <v>731P</v>
          </cell>
          <cell r="F235" t="str">
            <v>Amortiguadores para defensa metálica</v>
          </cell>
          <cell r="G235" t="str">
            <v>Un</v>
          </cell>
        </row>
        <row r="236">
          <cell r="C236">
            <v>740</v>
          </cell>
          <cell r="D236">
            <v>740</v>
          </cell>
          <cell r="F236" t="str">
            <v>Captafaros</v>
          </cell>
          <cell r="G236" t="str">
            <v>Un</v>
          </cell>
        </row>
        <row r="237">
          <cell r="C237">
            <v>741</v>
          </cell>
          <cell r="E237" t="str">
            <v>741P</v>
          </cell>
          <cell r="F237" t="str">
            <v>Pintura de muros</v>
          </cell>
          <cell r="G237" t="str">
            <v>m2</v>
          </cell>
        </row>
        <row r="238">
          <cell r="C238">
            <v>741.1</v>
          </cell>
          <cell r="E238" t="str">
            <v>741P-1</v>
          </cell>
          <cell r="F238" t="str">
            <v>Pintura de muros</v>
          </cell>
          <cell r="G238" t="str">
            <v>m2</v>
          </cell>
        </row>
        <row r="239">
          <cell r="C239">
            <v>750</v>
          </cell>
          <cell r="E239" t="str">
            <v>750P</v>
          </cell>
          <cell r="F239" t="str">
            <v>Bandas sonoras reductoras de velocidad</v>
          </cell>
          <cell r="G239" t="str">
            <v>m2</v>
          </cell>
        </row>
        <row r="240">
          <cell r="C240">
            <v>800.1</v>
          </cell>
          <cell r="D240">
            <v>800</v>
          </cell>
          <cell r="F240" t="str">
            <v>Cerca de alambre de púas con postes de madera</v>
          </cell>
          <cell r="G240" t="str">
            <v>ml</v>
          </cell>
        </row>
        <row r="241">
          <cell r="C241">
            <v>800.2</v>
          </cell>
          <cell r="D241">
            <v>800</v>
          </cell>
          <cell r="F241" t="str">
            <v>Cerca de alambre de púas con postes de concreto</v>
          </cell>
          <cell r="G241" t="str">
            <v>ml</v>
          </cell>
        </row>
        <row r="242">
          <cell r="C242">
            <v>800.3</v>
          </cell>
          <cell r="D242">
            <v>800</v>
          </cell>
          <cell r="F242" t="str">
            <v>Cerca de malla con postes de madera</v>
          </cell>
          <cell r="G242" t="str">
            <v>ml</v>
          </cell>
        </row>
        <row r="243">
          <cell r="C243">
            <v>800.4</v>
          </cell>
          <cell r="D243">
            <v>800</v>
          </cell>
          <cell r="F243" t="str">
            <v>Cerca de malla con postes de concreto</v>
          </cell>
          <cell r="G243" t="str">
            <v>ml</v>
          </cell>
        </row>
        <row r="244">
          <cell r="C244">
            <v>810.1</v>
          </cell>
          <cell r="D244">
            <v>810</v>
          </cell>
          <cell r="F244" t="str">
            <v>Empradización de taludes con bloques de césped</v>
          </cell>
          <cell r="G244" t="str">
            <v>m2</v>
          </cell>
          <cell r="H244" t="str">
            <v>No incluye transporte de materiales</v>
          </cell>
        </row>
        <row r="245">
          <cell r="C245">
            <v>810.2</v>
          </cell>
          <cell r="D245">
            <v>810</v>
          </cell>
          <cell r="F245" t="str">
            <v>Empradización de taludes con tierra orgánica y semillas</v>
          </cell>
          <cell r="G245" t="str">
            <v>m2</v>
          </cell>
          <cell r="H245" t="str">
            <v>No incluye transporte de materiales</v>
          </cell>
        </row>
        <row r="246">
          <cell r="C246">
            <v>810.3</v>
          </cell>
          <cell r="D246">
            <v>810</v>
          </cell>
          <cell r="E246" t="str">
            <v>810P</v>
          </cell>
          <cell r="F246" t="str">
            <v>Empradización de taludes con bloques de césped</v>
          </cell>
          <cell r="G246" t="str">
            <v>m2</v>
          </cell>
          <cell r="H246" t="str">
            <v>Incluye transporte de materiales</v>
          </cell>
        </row>
        <row r="247">
          <cell r="C247">
            <v>810.4</v>
          </cell>
          <cell r="D247">
            <v>810</v>
          </cell>
          <cell r="E247" t="str">
            <v>810P</v>
          </cell>
          <cell r="F247" t="str">
            <v>Empradización de taludes con tierra orgánica y semillas</v>
          </cell>
          <cell r="G247" t="str">
            <v>m2</v>
          </cell>
          <cell r="H247" t="str">
            <v>Incluye transporte de materiales</v>
          </cell>
        </row>
        <row r="248">
          <cell r="C248">
            <v>820.1</v>
          </cell>
          <cell r="D248">
            <v>820</v>
          </cell>
          <cell r="F248" t="str">
            <v>Geotextil</v>
          </cell>
          <cell r="G248" t="str">
            <v>m2</v>
          </cell>
        </row>
        <row r="249">
          <cell r="C249">
            <v>820.2</v>
          </cell>
          <cell r="D249">
            <v>820</v>
          </cell>
          <cell r="F249" t="str">
            <v>Geotextil para refuerzo del pavimento</v>
          </cell>
          <cell r="G249" t="str">
            <v>m2</v>
          </cell>
        </row>
        <row r="250">
          <cell r="C250">
            <v>830</v>
          </cell>
          <cell r="E250" t="str">
            <v>830P</v>
          </cell>
          <cell r="F250" t="str">
            <v>Limpieza de bermas, incluye cargue y retiro del material sobrante</v>
          </cell>
          <cell r="G250" t="str">
            <v>m2</v>
          </cell>
        </row>
        <row r="251">
          <cell r="C251">
            <v>900.1</v>
          </cell>
          <cell r="D251">
            <v>900</v>
          </cell>
          <cell r="F251" t="str">
            <v>Transporte de materiales provenientes de excavación de la explanación, canales y préstamos, entre 100m y 1000m</v>
          </cell>
          <cell r="G251" t="str">
            <v>m³-E</v>
          </cell>
        </row>
        <row r="252">
          <cell r="C252">
            <v>900.2</v>
          </cell>
          <cell r="D252">
            <v>900</v>
          </cell>
          <cell r="F252" t="str">
            <v>Transporte de materiales provenientes de la excavación de la explanación, canales y préstamos para distancias mayores de 1000m</v>
          </cell>
          <cell r="G252" t="str">
            <v>m³-km</v>
          </cell>
        </row>
        <row r="253">
          <cell r="C253">
            <v>900.3</v>
          </cell>
          <cell r="D253">
            <v>900</v>
          </cell>
          <cell r="F253" t="str">
            <v>Transporte de materiales provenientes de derrumbes</v>
          </cell>
          <cell r="G253" t="str">
            <v>m³-km</v>
          </cell>
        </row>
        <row r="254">
          <cell r="C254">
            <v>1000.1</v>
          </cell>
          <cell r="E254" t="str">
            <v>1000P</v>
          </cell>
          <cell r="F254" t="str">
            <v>Retroexcavadora sobre orugas de capacidad mínima 1.5 yardas cúbicas</v>
          </cell>
          <cell r="G254" t="str">
            <v>H-maq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#¡REF"/>
      <sheetName val="/a  aaInformación GRUPO 4/A MIn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A"/>
      <sheetName val="Mano obra"/>
      <sheetName val="AIU"/>
      <sheetName val="BASE"/>
      <sheetName val="BASE CTOS"/>
      <sheetName val="RESUMEN MATERIALES"/>
      <sheetName val="FORMULARIO No.3_Ppto_Briceño"/>
      <sheetName val="4.1.2_Opt boc Trinidad"/>
      <sheetName val="4.1.3_Const boc Tirana"/>
      <sheetName val="4.1.4_Opt desarenador"/>
      <sheetName val="4.1.5_Opt aducción"/>
      <sheetName val="4.1.1_APU"/>
      <sheetName val="4.1.6_Const tanque 250m³"/>
      <sheetName val="4.1.7_Opt redes dist"/>
      <sheetName val="4.2.1_COLECTOR-TIRANA"/>
      <sheetName val="4.2.3_COLECTOR-COSUMBI 1"/>
      <sheetName val="4.2.5_COLECTOR-COSUMBI 2"/>
      <sheetName val="4.2.7_REDES SECUND Distrito 2"/>
      <sheetName val="Hoja7"/>
    </sheetNames>
    <sheetDataSet>
      <sheetData sheetId="0">
        <row r="18">
          <cell r="D18">
            <v>566700</v>
          </cell>
        </row>
      </sheetData>
      <sheetData sheetId="1" refreshError="1"/>
      <sheetData sheetId="2" refreshError="1"/>
      <sheetData sheetId="3">
        <row r="4">
          <cell r="C4">
            <v>0.311</v>
          </cell>
        </row>
        <row r="15">
          <cell r="D15">
            <v>450000</v>
          </cell>
        </row>
        <row r="16">
          <cell r="D16">
            <v>158487.09999999998</v>
          </cell>
        </row>
        <row r="17">
          <cell r="D17">
            <v>85000</v>
          </cell>
        </row>
        <row r="24">
          <cell r="D24">
            <v>2465</v>
          </cell>
        </row>
        <row r="25">
          <cell r="D25">
            <v>3166.7999999999997</v>
          </cell>
        </row>
        <row r="26">
          <cell r="D26">
            <v>2900</v>
          </cell>
        </row>
        <row r="28">
          <cell r="D28">
            <v>2400</v>
          </cell>
        </row>
        <row r="30">
          <cell r="D30">
            <v>33600</v>
          </cell>
        </row>
        <row r="36">
          <cell r="D36">
            <v>405058.2886875</v>
          </cell>
        </row>
        <row r="37">
          <cell r="D37">
            <v>371552.68868750002</v>
          </cell>
        </row>
        <row r="38">
          <cell r="D38">
            <v>348842.2886875</v>
          </cell>
        </row>
        <row r="40">
          <cell r="D40">
            <v>327234.2886875</v>
          </cell>
        </row>
        <row r="46">
          <cell r="D46">
            <v>345051.98411249998</v>
          </cell>
        </row>
        <row r="47">
          <cell r="D47">
            <v>280464.14411250001</v>
          </cell>
        </row>
        <row r="57">
          <cell r="D57">
            <v>8500</v>
          </cell>
        </row>
        <row r="58">
          <cell r="D58">
            <v>26200</v>
          </cell>
        </row>
        <row r="64">
          <cell r="D64">
            <v>1800</v>
          </cell>
        </row>
        <row r="65">
          <cell r="D65">
            <v>55000</v>
          </cell>
        </row>
        <row r="66">
          <cell r="D66">
            <v>225000</v>
          </cell>
        </row>
        <row r="67">
          <cell r="D67">
            <v>260000</v>
          </cell>
        </row>
        <row r="68">
          <cell r="D68">
            <v>20000</v>
          </cell>
        </row>
        <row r="69">
          <cell r="D69">
            <v>266800</v>
          </cell>
        </row>
        <row r="71">
          <cell r="D71">
            <v>37100</v>
          </cell>
        </row>
        <row r="72">
          <cell r="D72">
            <v>1250</v>
          </cell>
        </row>
        <row r="77">
          <cell r="D77">
            <v>2500</v>
          </cell>
        </row>
        <row r="78">
          <cell r="D78">
            <v>50</v>
          </cell>
        </row>
        <row r="83">
          <cell r="D83">
            <v>1820</v>
          </cell>
        </row>
        <row r="84">
          <cell r="D84">
            <v>3160</v>
          </cell>
        </row>
        <row r="86">
          <cell r="D86">
            <v>6200</v>
          </cell>
        </row>
        <row r="89">
          <cell r="D89">
            <v>22078</v>
          </cell>
        </row>
        <row r="90">
          <cell r="D90">
            <v>48210</v>
          </cell>
        </row>
        <row r="99">
          <cell r="D99">
            <v>5500</v>
          </cell>
        </row>
        <row r="101">
          <cell r="D101">
            <v>18700</v>
          </cell>
        </row>
        <row r="102">
          <cell r="D102">
            <v>39900</v>
          </cell>
        </row>
        <row r="112">
          <cell r="D112">
            <v>14779.75</v>
          </cell>
        </row>
        <row r="113">
          <cell r="D113">
            <v>32215.52</v>
          </cell>
        </row>
        <row r="122">
          <cell r="D122">
            <v>12700</v>
          </cell>
        </row>
        <row r="123">
          <cell r="D123">
            <v>26950</v>
          </cell>
        </row>
        <row r="124">
          <cell r="D124">
            <v>48860</v>
          </cell>
        </row>
        <row r="138">
          <cell r="D138">
            <v>46516</v>
          </cell>
        </row>
        <row r="139">
          <cell r="D139">
            <v>28617.199999999997</v>
          </cell>
        </row>
        <row r="140">
          <cell r="D140">
            <v>16714.439999999999</v>
          </cell>
        </row>
        <row r="144">
          <cell r="D144">
            <v>127224.15999999999</v>
          </cell>
        </row>
        <row r="145">
          <cell r="D145">
            <v>19349.96</v>
          </cell>
        </row>
        <row r="146">
          <cell r="D146">
            <v>31895.359999999997</v>
          </cell>
        </row>
        <row r="147">
          <cell r="D147">
            <v>54693.999999999993</v>
          </cell>
        </row>
        <row r="151">
          <cell r="D151">
            <v>24368.12</v>
          </cell>
        </row>
        <row r="210">
          <cell r="D210">
            <v>21346.969599999997</v>
          </cell>
        </row>
        <row r="211">
          <cell r="D211">
            <v>45206.15004</v>
          </cell>
        </row>
        <row r="215">
          <cell r="D215">
            <v>9839.6187999999984</v>
          </cell>
        </row>
        <row r="216">
          <cell r="D216">
            <v>84038.531599999988</v>
          </cell>
        </row>
        <row r="223">
          <cell r="D223">
            <v>13029.535279999998</v>
          </cell>
        </row>
        <row r="224">
          <cell r="D224">
            <v>119415.67567999999</v>
          </cell>
        </row>
        <row r="229">
          <cell r="D229">
            <v>19005.633333333331</v>
          </cell>
        </row>
        <row r="230">
          <cell r="D230">
            <v>27783.353333333333</v>
          </cell>
        </row>
        <row r="231">
          <cell r="D231">
            <v>40389.653333333328</v>
          </cell>
        </row>
        <row r="232">
          <cell r="D232">
            <v>59717.38</v>
          </cell>
        </row>
        <row r="288">
          <cell r="D288">
            <v>154280</v>
          </cell>
        </row>
        <row r="289">
          <cell r="D289">
            <v>386280</v>
          </cell>
        </row>
        <row r="302">
          <cell r="D302">
            <v>733802.08</v>
          </cell>
        </row>
        <row r="318">
          <cell r="D318">
            <v>287456.35199999996</v>
          </cell>
        </row>
        <row r="320">
          <cell r="D320">
            <v>263804.88</v>
          </cell>
        </row>
        <row r="328">
          <cell r="D328">
            <v>141757.21999999997</v>
          </cell>
        </row>
        <row r="329">
          <cell r="D329">
            <v>370236.50399999996</v>
          </cell>
        </row>
        <row r="334">
          <cell r="D334">
            <v>128415.36399999999</v>
          </cell>
        </row>
        <row r="352">
          <cell r="D352">
            <v>31785.455799999996</v>
          </cell>
        </row>
        <row r="354">
          <cell r="D354">
            <v>16017.285</v>
          </cell>
        </row>
        <row r="355">
          <cell r="D355">
            <v>74640.103719999999</v>
          </cell>
        </row>
        <row r="356">
          <cell r="D356">
            <v>35988.244999999995</v>
          </cell>
        </row>
        <row r="357">
          <cell r="D357">
            <v>1675.3126</v>
          </cell>
        </row>
        <row r="358">
          <cell r="D358">
            <v>2137.7291999999998</v>
          </cell>
        </row>
        <row r="359">
          <cell r="D359">
            <v>2098.3100799999997</v>
          </cell>
        </row>
        <row r="369">
          <cell r="D369">
            <v>5914.1749999999993</v>
          </cell>
        </row>
        <row r="370">
          <cell r="D370">
            <v>2091.1999999999998</v>
          </cell>
        </row>
        <row r="372">
          <cell r="D372">
            <v>182.98</v>
          </cell>
        </row>
        <row r="373">
          <cell r="D373">
            <v>25355.8</v>
          </cell>
        </row>
        <row r="374">
          <cell r="D374">
            <v>16049.96</v>
          </cell>
        </row>
        <row r="376">
          <cell r="D376">
            <v>15775.49</v>
          </cell>
        </row>
        <row r="384">
          <cell r="D384">
            <v>1110.95</v>
          </cell>
        </row>
        <row r="392">
          <cell r="D392">
            <v>45745</v>
          </cell>
        </row>
        <row r="399">
          <cell r="D399">
            <v>20731.634000000002</v>
          </cell>
        </row>
        <row r="403">
          <cell r="D403">
            <v>181934.4</v>
          </cell>
        </row>
        <row r="404">
          <cell r="D404">
            <v>1058.6699999999998</v>
          </cell>
        </row>
        <row r="405">
          <cell r="D405">
            <v>2587329.03125</v>
          </cell>
        </row>
        <row r="407">
          <cell r="D407">
            <v>3267.5</v>
          </cell>
        </row>
        <row r="413">
          <cell r="D413">
            <v>25094.399999999998</v>
          </cell>
        </row>
        <row r="430">
          <cell r="D430">
            <v>803543.6</v>
          </cell>
        </row>
        <row r="435">
          <cell r="D435">
            <v>600383.5199999999</v>
          </cell>
        </row>
        <row r="447">
          <cell r="D447">
            <v>1543960</v>
          </cell>
        </row>
        <row r="453">
          <cell r="D453">
            <v>64959.999999999993</v>
          </cell>
        </row>
        <row r="454">
          <cell r="D454">
            <v>80000</v>
          </cell>
        </row>
        <row r="455">
          <cell r="D455">
            <v>5582.5</v>
          </cell>
        </row>
        <row r="457">
          <cell r="D457">
            <v>44080</v>
          </cell>
        </row>
        <row r="458">
          <cell r="D458">
            <v>38280</v>
          </cell>
        </row>
        <row r="459">
          <cell r="D459">
            <v>35960</v>
          </cell>
        </row>
        <row r="464">
          <cell r="D464">
            <v>50000</v>
          </cell>
        </row>
        <row r="466">
          <cell r="D466">
            <v>24000</v>
          </cell>
        </row>
        <row r="467">
          <cell r="D467">
            <v>5000</v>
          </cell>
        </row>
        <row r="468">
          <cell r="D468">
            <v>10500</v>
          </cell>
        </row>
        <row r="469">
          <cell r="D469">
            <v>580</v>
          </cell>
        </row>
        <row r="471">
          <cell r="D471">
            <v>10000</v>
          </cell>
        </row>
        <row r="472">
          <cell r="D472">
            <v>5600</v>
          </cell>
        </row>
        <row r="473">
          <cell r="D473">
            <v>19720</v>
          </cell>
        </row>
        <row r="474">
          <cell r="D474">
            <v>29500</v>
          </cell>
        </row>
        <row r="476">
          <cell r="D476">
            <v>5000</v>
          </cell>
        </row>
        <row r="487">
          <cell r="D487">
            <v>12100</v>
          </cell>
        </row>
        <row r="488">
          <cell r="D488">
            <v>25000</v>
          </cell>
        </row>
        <row r="489">
          <cell r="D489">
            <v>7000</v>
          </cell>
        </row>
      </sheetData>
      <sheetData sheetId="4" refreshError="1"/>
      <sheetData sheetId="5" refreshError="1"/>
      <sheetData sheetId="6"/>
      <sheetData sheetId="7">
        <row r="12">
          <cell r="C12" t="str">
            <v>Estructura de Control y aforo</v>
          </cell>
        </row>
      </sheetData>
      <sheetData sheetId="8">
        <row r="12">
          <cell r="A12">
            <v>104</v>
          </cell>
        </row>
      </sheetData>
      <sheetData sheetId="9">
        <row r="12">
          <cell r="A12">
            <v>201</v>
          </cell>
        </row>
      </sheetData>
      <sheetData sheetId="10">
        <row r="12">
          <cell r="A12">
            <v>104</v>
          </cell>
        </row>
      </sheetData>
      <sheetData sheetId="11" refreshError="1"/>
      <sheetData sheetId="12">
        <row r="12">
          <cell r="C12" t="str">
            <v>Construcción nuevo tanque</v>
          </cell>
        </row>
      </sheetData>
      <sheetData sheetId="13">
        <row r="12">
          <cell r="A12">
            <v>104</v>
          </cell>
        </row>
      </sheetData>
      <sheetData sheetId="14">
        <row r="12">
          <cell r="B12" t="str">
            <v>1</v>
          </cell>
        </row>
      </sheetData>
      <sheetData sheetId="15">
        <row r="12">
          <cell r="B12" t="str">
            <v>1</v>
          </cell>
        </row>
      </sheetData>
      <sheetData sheetId="16">
        <row r="12">
          <cell r="B12" t="str">
            <v>1</v>
          </cell>
        </row>
      </sheetData>
      <sheetData sheetId="17">
        <row r="12">
          <cell r="A12">
            <v>301</v>
          </cell>
        </row>
      </sheetData>
      <sheetData sheetId="1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CANTIDADES"/>
      <sheetName val="APU"/>
      <sheetName val="TARIFAS-JORNAL-DIST"/>
      <sheetName val="MO_Fac_pres"/>
      <sheetName val="AIU"/>
      <sheetName val="Cronograma"/>
    </sheetNames>
    <sheetDataSet>
      <sheetData sheetId="0"/>
      <sheetData sheetId="1"/>
      <sheetData sheetId="2"/>
      <sheetData sheetId="3">
        <row r="7">
          <cell r="B7">
            <v>0.04</v>
          </cell>
        </row>
        <row r="8">
          <cell r="B8">
            <v>5.8065720687079908E-2</v>
          </cell>
        </row>
      </sheetData>
      <sheetData sheetId="4"/>
      <sheetData sheetId="5"/>
      <sheetData sheetId="6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SUB APU"/>
      <sheetName val="INSUMOS"/>
      <sheetName val="Cantidades de Obra"/>
      <sheetName val="FORMULARIO"/>
      <sheetName val="SUB_APU"/>
      <sheetName val="Cantidades_de_Obra"/>
      <sheetName val="SUB_APU1"/>
      <sheetName val="Cantidades_de_Obra1"/>
      <sheetName val="SUB_APU3"/>
      <sheetName val="Cantidades_de_Obra3"/>
      <sheetName val="SUB_APU2"/>
      <sheetName val="Cantidades_de_Obra2"/>
      <sheetName val="Itemes Renovación"/>
      <sheetName val="SUB_APU4"/>
      <sheetName val="Cantidades_de_Obra4"/>
      <sheetName val="SUB_APU5"/>
      <sheetName val="Cantidades_de_Obra5"/>
      <sheetName val="Itemes_Renovación"/>
    </sheetNames>
    <sheetDataSet>
      <sheetData sheetId="0"/>
      <sheetData sheetId="1"/>
      <sheetData sheetId="2" refreshError="1">
        <row r="1">
          <cell r="A1" t="str">
            <v>CODIGO</v>
          </cell>
          <cell r="B1" t="str">
            <v>RECURSO</v>
          </cell>
          <cell r="C1" t="str">
            <v>UN</v>
          </cell>
          <cell r="D1" t="str">
            <v>V/UNITARIO</v>
          </cell>
          <cell r="E1" t="str">
            <v>FECHA</v>
          </cell>
        </row>
        <row r="2">
          <cell r="B2" t="str">
            <v>MATERIALES</v>
          </cell>
        </row>
        <row r="3">
          <cell r="A3" t="str">
            <v>M010</v>
          </cell>
          <cell r="B3" t="str">
            <v>CEMENTO</v>
          </cell>
          <cell r="C3" t="str">
            <v>SACO</v>
          </cell>
          <cell r="D3">
            <v>14280.000000000002</v>
          </cell>
          <cell r="E3">
            <v>36486</v>
          </cell>
        </row>
        <row r="4">
          <cell r="A4" t="str">
            <v>M020</v>
          </cell>
          <cell r="B4" t="str">
            <v>AGUA</v>
          </cell>
          <cell r="C4" t="str">
            <v>M3</v>
          </cell>
          <cell r="D4">
            <v>742.56000000000017</v>
          </cell>
          <cell r="E4">
            <v>36486</v>
          </cell>
        </row>
        <row r="5">
          <cell r="A5" t="str">
            <v>M030</v>
          </cell>
          <cell r="B5" t="str">
            <v>ARENA CONCRETO</v>
          </cell>
          <cell r="C5" t="str">
            <v>M3</v>
          </cell>
          <cell r="D5">
            <v>25704</v>
          </cell>
          <cell r="E5">
            <v>36486</v>
          </cell>
        </row>
        <row r="6">
          <cell r="A6" t="str">
            <v>M040</v>
          </cell>
          <cell r="B6" t="str">
            <v>ARENA DE PEGA</v>
          </cell>
          <cell r="C6" t="str">
            <v>M3</v>
          </cell>
          <cell r="D6">
            <v>21939.792000000001</v>
          </cell>
          <cell r="E6">
            <v>36486</v>
          </cell>
        </row>
        <row r="7">
          <cell r="A7" t="str">
            <v>M050</v>
          </cell>
          <cell r="B7" t="str">
            <v>ARENA DE REVOQUE</v>
          </cell>
          <cell r="C7" t="str">
            <v>M3</v>
          </cell>
          <cell r="D7">
            <v>28245.84</v>
          </cell>
          <cell r="E7">
            <v>36486</v>
          </cell>
        </row>
        <row r="8">
          <cell r="A8" t="str">
            <v>M060</v>
          </cell>
          <cell r="B8" t="str">
            <v>TRITURADO 3/4</v>
          </cell>
          <cell r="C8" t="str">
            <v>M3</v>
          </cell>
          <cell r="D8">
            <v>25704</v>
          </cell>
          <cell r="E8">
            <v>36486</v>
          </cell>
        </row>
        <row r="9">
          <cell r="A9" t="str">
            <v>M070</v>
          </cell>
          <cell r="B9" t="str">
            <v>GRAVA D=2" PARA FILTRO</v>
          </cell>
          <cell r="C9" t="str">
            <v>M3</v>
          </cell>
          <cell r="D9">
            <v>23562</v>
          </cell>
          <cell r="E9">
            <v>36486</v>
          </cell>
        </row>
        <row r="10">
          <cell r="A10" t="str">
            <v>M080</v>
          </cell>
          <cell r="B10" t="str">
            <v>BASE GRANULAR</v>
          </cell>
          <cell r="C10" t="str">
            <v>M3</v>
          </cell>
          <cell r="D10">
            <v>25704</v>
          </cell>
          <cell r="E10">
            <v>36486</v>
          </cell>
        </row>
        <row r="11">
          <cell r="A11" t="str">
            <v>M090</v>
          </cell>
          <cell r="B11" t="str">
            <v xml:space="preserve">GRAVA 2 </v>
          </cell>
          <cell r="C11" t="str">
            <v>M3</v>
          </cell>
          <cell r="D11">
            <v>23562</v>
          </cell>
          <cell r="E11">
            <v>36486</v>
          </cell>
        </row>
        <row r="12">
          <cell r="A12" t="str">
            <v>M100</v>
          </cell>
          <cell r="B12" t="str">
            <v>ARENA FINA PARA FILTRO</v>
          </cell>
          <cell r="C12" t="str">
            <v>M3</v>
          </cell>
          <cell r="D12">
            <v>25704</v>
          </cell>
          <cell r="E12">
            <v>36486</v>
          </cell>
        </row>
        <row r="13">
          <cell r="A13" t="str">
            <v>M110</v>
          </cell>
          <cell r="B13" t="str">
            <v>ARENILLA</v>
          </cell>
          <cell r="C13" t="str">
            <v>M3</v>
          </cell>
          <cell r="D13">
            <v>19278</v>
          </cell>
          <cell r="E13">
            <v>36486</v>
          </cell>
        </row>
        <row r="14">
          <cell r="A14" t="str">
            <v>M120</v>
          </cell>
          <cell r="B14" t="str">
            <v>ACERO 5/8  60000</v>
          </cell>
          <cell r="C14" t="str">
            <v>KG</v>
          </cell>
          <cell r="D14">
            <v>1447.6288659793818</v>
          </cell>
          <cell r="E14">
            <v>36486</v>
          </cell>
        </row>
        <row r="15">
          <cell r="A15" t="str">
            <v>M130</v>
          </cell>
          <cell r="B15" t="str">
            <v>ACERO 1/2  60000</v>
          </cell>
          <cell r="C15" t="str">
            <v>KG</v>
          </cell>
          <cell r="D15">
            <v>953.91549295774655</v>
          </cell>
          <cell r="E15">
            <v>36486</v>
          </cell>
        </row>
        <row r="16">
          <cell r="A16" t="str">
            <v>M140</v>
          </cell>
          <cell r="B16" t="str">
            <v>ACERO 3/8  40000</v>
          </cell>
          <cell r="C16" t="str">
            <v>KG</v>
          </cell>
          <cell r="D16">
            <v>1179.8000000000002</v>
          </cell>
          <cell r="E16">
            <v>36486</v>
          </cell>
        </row>
        <row r="17">
          <cell r="A17" t="str">
            <v>M150</v>
          </cell>
          <cell r="B17" t="str">
            <v>BLOQUE DE CONCRETO 0.10X0.20X0.40m</v>
          </cell>
          <cell r="C17" t="str">
            <v>UN</v>
          </cell>
          <cell r="D17">
            <v>1028.1600000000001</v>
          </cell>
          <cell r="E17">
            <v>36486</v>
          </cell>
        </row>
        <row r="18">
          <cell r="A18" t="str">
            <v>M160</v>
          </cell>
          <cell r="B18" t="str">
            <v>CANES</v>
          </cell>
          <cell r="C18" t="str">
            <v>M</v>
          </cell>
          <cell r="D18">
            <v>1863.54</v>
          </cell>
          <cell r="E18">
            <v>36486</v>
          </cell>
        </row>
        <row r="19">
          <cell r="A19" t="str">
            <v>M170</v>
          </cell>
          <cell r="B19" t="str">
            <v>LARGUEROS</v>
          </cell>
          <cell r="C19" t="str">
            <v>M</v>
          </cell>
          <cell r="D19">
            <v>931.77</v>
          </cell>
          <cell r="E19">
            <v>36486</v>
          </cell>
        </row>
        <row r="20">
          <cell r="A20" t="str">
            <v>M180</v>
          </cell>
          <cell r="B20" t="str">
            <v>TACO DE MADERA</v>
          </cell>
          <cell r="C20" t="str">
            <v>M</v>
          </cell>
          <cell r="D20">
            <v>931.77</v>
          </cell>
          <cell r="E20">
            <v>36486</v>
          </cell>
        </row>
        <row r="21">
          <cell r="A21" t="str">
            <v>M190</v>
          </cell>
          <cell r="B21" t="str">
            <v>TABLAS</v>
          </cell>
          <cell r="C21" t="str">
            <v>M</v>
          </cell>
          <cell r="D21">
            <v>931.77</v>
          </cell>
          <cell r="E21">
            <v>36486</v>
          </cell>
        </row>
        <row r="22">
          <cell r="A22" t="str">
            <v>M200</v>
          </cell>
          <cell r="B22" t="str">
            <v>TUBERIA SANIT. DE D=2"</v>
          </cell>
          <cell r="C22" t="str">
            <v>M</v>
          </cell>
          <cell r="D22">
            <v>4981.3400000000011</v>
          </cell>
          <cell r="E22">
            <v>36486</v>
          </cell>
        </row>
        <row r="23">
          <cell r="A23" t="str">
            <v>M210</v>
          </cell>
          <cell r="B23" t="str">
            <v>TUBERIA SANIT. DE D=3"</v>
          </cell>
          <cell r="C23" t="str">
            <v>M</v>
          </cell>
          <cell r="D23">
            <v>7351.344000000001</v>
          </cell>
          <cell r="E23">
            <v>36486</v>
          </cell>
        </row>
        <row r="24">
          <cell r="A24" t="str">
            <v>M220</v>
          </cell>
          <cell r="B24" t="str">
            <v>TUBERIA SANIT. DE D=4"</v>
          </cell>
          <cell r="C24" t="str">
            <v>M</v>
          </cell>
          <cell r="D24">
            <v>10228.049999999999</v>
          </cell>
          <cell r="E24">
            <v>36486</v>
          </cell>
        </row>
        <row r="25">
          <cell r="A25" t="str">
            <v>M230</v>
          </cell>
          <cell r="B25" t="str">
            <v>TUBERIA SANIT. DE D=6"</v>
          </cell>
          <cell r="C25" t="str">
            <v>M</v>
          </cell>
          <cell r="D25">
            <v>20964.944000000003</v>
          </cell>
          <cell r="E25">
            <v>36486</v>
          </cell>
        </row>
        <row r="26">
          <cell r="A26" t="str">
            <v>M240</v>
          </cell>
          <cell r="B26" t="str">
            <v>TUBERIA AGUAS LLUVIAS DE D=2"</v>
          </cell>
          <cell r="C26" t="str">
            <v>M</v>
          </cell>
          <cell r="D26">
            <v>4981.3400000000011</v>
          </cell>
          <cell r="E26">
            <v>36486</v>
          </cell>
        </row>
        <row r="27">
          <cell r="A27" t="str">
            <v>M250</v>
          </cell>
          <cell r="B27" t="str">
            <v>TEE PVC SANITARIA D=3"</v>
          </cell>
          <cell r="C27" t="str">
            <v>UN</v>
          </cell>
          <cell r="D27">
            <v>5302.9922399999996</v>
          </cell>
          <cell r="E27">
            <v>36486</v>
          </cell>
        </row>
        <row r="28">
          <cell r="A28" t="str">
            <v>M260</v>
          </cell>
          <cell r="B28" t="str">
            <v>TEE PVC SANITARIA D=4"</v>
          </cell>
          <cell r="C28" t="str">
            <v>UN</v>
          </cell>
          <cell r="D28">
            <v>10950.977856000003</v>
          </cell>
          <cell r="E28">
            <v>36486</v>
          </cell>
        </row>
        <row r="29">
          <cell r="A29" t="str">
            <v>M270</v>
          </cell>
          <cell r="B29" t="str">
            <v>CODO 90 CxC D=2"</v>
          </cell>
          <cell r="C29" t="str">
            <v>UN</v>
          </cell>
          <cell r="D29">
            <v>1950.4080960000003</v>
          </cell>
          <cell r="E29">
            <v>36486</v>
          </cell>
        </row>
        <row r="30">
          <cell r="A30" t="str">
            <v>M280</v>
          </cell>
          <cell r="B30" t="str">
            <v>CODO 90 CxC D=3"</v>
          </cell>
          <cell r="C30" t="str">
            <v>UN</v>
          </cell>
          <cell r="D30">
            <v>4500.2848800000002</v>
          </cell>
          <cell r="E30">
            <v>36486</v>
          </cell>
        </row>
        <row r="31">
          <cell r="A31" t="str">
            <v>M290</v>
          </cell>
          <cell r="B31" t="str">
            <v>CODO 90 CxC D=4"</v>
          </cell>
          <cell r="C31" t="str">
            <v>UN</v>
          </cell>
          <cell r="D31">
            <v>8278.1331360000004</v>
          </cell>
          <cell r="E31">
            <v>36486</v>
          </cell>
        </row>
        <row r="32">
          <cell r="A32" t="str">
            <v>M300</v>
          </cell>
          <cell r="B32" t="str">
            <v>SIFON 180 PVC D=4"</v>
          </cell>
          <cell r="C32" t="str">
            <v>UN</v>
          </cell>
          <cell r="D32">
            <v>14233.538592000003</v>
          </cell>
          <cell r="E32">
            <v>36486</v>
          </cell>
        </row>
        <row r="33">
          <cell r="A33" t="str">
            <v>M310</v>
          </cell>
          <cell r="B33" t="str">
            <v>BUJE PVC 3"x2"</v>
          </cell>
          <cell r="C33" t="str">
            <v>UN</v>
          </cell>
          <cell r="D33">
            <v>2657.4737280000004</v>
          </cell>
          <cell r="E33">
            <v>36486</v>
          </cell>
        </row>
        <row r="34">
          <cell r="A34" t="str">
            <v>M320</v>
          </cell>
          <cell r="B34" t="str">
            <v>YEE PVC 2"</v>
          </cell>
          <cell r="C34" t="str">
            <v>UN</v>
          </cell>
          <cell r="D34">
            <v>3137.3902559999997</v>
          </cell>
          <cell r="E34">
            <v>36486</v>
          </cell>
        </row>
        <row r="35">
          <cell r="A35" t="str">
            <v>M330</v>
          </cell>
          <cell r="B35" t="str">
            <v>FORMALETERÍA</v>
          </cell>
          <cell r="C35" t="str">
            <v>M2</v>
          </cell>
          <cell r="D35">
            <v>68544</v>
          </cell>
          <cell r="E35">
            <v>36486</v>
          </cell>
        </row>
        <row r="36">
          <cell r="A36" t="str">
            <v>M340</v>
          </cell>
          <cell r="B36" t="str">
            <v>PLÁSTICO</v>
          </cell>
          <cell r="C36" t="str">
            <v>M2</v>
          </cell>
          <cell r="D36">
            <v>1142.4000000000001</v>
          </cell>
          <cell r="E36">
            <v>36486</v>
          </cell>
        </row>
        <row r="37">
          <cell r="A37" t="str">
            <v>M350</v>
          </cell>
          <cell r="B37" t="str">
            <v>LÁMINA CALIBRE 24</v>
          </cell>
          <cell r="C37" t="str">
            <v>M2</v>
          </cell>
          <cell r="D37">
            <v>3722.7433501078367</v>
          </cell>
          <cell r="E37">
            <v>36486</v>
          </cell>
        </row>
        <row r="38">
          <cell r="A38" t="str">
            <v>M360</v>
          </cell>
          <cell r="B38" t="str">
            <v>PINTURA ANTICORROSIVA</v>
          </cell>
          <cell r="C38" t="str">
            <v>M2</v>
          </cell>
          <cell r="D38">
            <v>661.86086400000011</v>
          </cell>
          <cell r="E38">
            <v>36486</v>
          </cell>
        </row>
        <row r="39">
          <cell r="A39" t="str">
            <v>M370</v>
          </cell>
          <cell r="B39" t="str">
            <v>PLASTOCRETE - CONCREPLAS</v>
          </cell>
          <cell r="C39" t="str">
            <v>KG</v>
          </cell>
          <cell r="D39">
            <v>2794.3675200000002</v>
          </cell>
          <cell r="E39">
            <v>36486</v>
          </cell>
        </row>
        <row r="40">
          <cell r="A40" t="str">
            <v>M380</v>
          </cell>
          <cell r="B40" t="str">
            <v>ENSAYO PERCOLACIÓN</v>
          </cell>
          <cell r="C40" t="str">
            <v>UN</v>
          </cell>
          <cell r="D40">
            <v>9139.2000000000007</v>
          </cell>
          <cell r="E40">
            <v>36486</v>
          </cell>
        </row>
        <row r="41">
          <cell r="A41" t="str">
            <v>M390</v>
          </cell>
          <cell r="B41" t="str">
            <v xml:space="preserve">IMPERMEABILIZANTE </v>
          </cell>
          <cell r="C41" t="str">
            <v>KG</v>
          </cell>
          <cell r="D41">
            <v>2513.2800000000007</v>
          </cell>
          <cell r="E41">
            <v>36486</v>
          </cell>
        </row>
        <row r="42">
          <cell r="A42" t="str">
            <v>M400</v>
          </cell>
          <cell r="B42" t="str">
            <v>SIFON 180 PVC D=2"</v>
          </cell>
          <cell r="C42" t="str">
            <v>UN</v>
          </cell>
          <cell r="D42">
            <v>3157.8849120000004</v>
          </cell>
          <cell r="E42">
            <v>36486</v>
          </cell>
        </row>
        <row r="43">
          <cell r="A43" t="str">
            <v>M410</v>
          </cell>
          <cell r="B43" t="str">
            <v>DINAMITA</v>
          </cell>
          <cell r="C43" t="str">
            <v>PULG</v>
          </cell>
          <cell r="D43">
            <v>799.68000000000018</v>
          </cell>
          <cell r="E43">
            <v>36486</v>
          </cell>
        </row>
        <row r="44">
          <cell r="A44" t="str">
            <v>M420</v>
          </cell>
          <cell r="B44" t="str">
            <v>ALAMBRE DE AMARRAR</v>
          </cell>
          <cell r="C44" t="str">
            <v>KG</v>
          </cell>
          <cell r="D44">
            <v>1606.5</v>
          </cell>
          <cell r="E44">
            <v>36486</v>
          </cell>
        </row>
        <row r="45">
          <cell r="A45" t="str">
            <v>M430</v>
          </cell>
          <cell r="B45" t="str">
            <v>MADERA</v>
          </cell>
          <cell r="C45" t="str">
            <v>M2</v>
          </cell>
          <cell r="D45">
            <v>1927.8</v>
          </cell>
          <cell r="E45">
            <v>36486</v>
          </cell>
        </row>
        <row r="46">
          <cell r="A46" t="str">
            <v>M440</v>
          </cell>
          <cell r="B46" t="str">
            <v>LIMPIADOR Y SOLDADURA</v>
          </cell>
          <cell r="C46" t="str">
            <v>GL</v>
          </cell>
          <cell r="D46">
            <v>180899.49696000002</v>
          </cell>
          <cell r="E46">
            <v>36486</v>
          </cell>
        </row>
        <row r="47">
          <cell r="A47" t="str">
            <v>M450</v>
          </cell>
          <cell r="B47" t="str">
            <v>BOTADERO</v>
          </cell>
          <cell r="C47" t="str">
            <v>M3</v>
          </cell>
          <cell r="D47">
            <v>4569.6000000000004</v>
          </cell>
          <cell r="E47">
            <v>36486</v>
          </cell>
        </row>
        <row r="48">
          <cell r="A48" t="str">
            <v>M460</v>
          </cell>
          <cell r="B48" t="str">
            <v>MORTERO</v>
          </cell>
          <cell r="C48" t="str">
            <v>M3</v>
          </cell>
          <cell r="D48">
            <v>262752.00000000006</v>
          </cell>
          <cell r="E48">
            <v>36486</v>
          </cell>
        </row>
        <row r="49">
          <cell r="A49" t="str">
            <v>M470</v>
          </cell>
          <cell r="B49" t="str">
            <v>TUBERIA POLIETILENO D=3"</v>
          </cell>
          <cell r="C49" t="str">
            <v>M</v>
          </cell>
          <cell r="D49">
            <v>6509.680800000001</v>
          </cell>
          <cell r="E49">
            <v>36486</v>
          </cell>
        </row>
        <row r="50">
          <cell r="A50" t="str">
            <v>M480</v>
          </cell>
          <cell r="B50" t="str">
            <v>CONCRETO DE Fc=210 Kg/cm2</v>
          </cell>
          <cell r="C50" t="str">
            <v>M3</v>
          </cell>
          <cell r="D50">
            <v>285600</v>
          </cell>
          <cell r="E50">
            <v>36486</v>
          </cell>
        </row>
        <row r="51">
          <cell r="A51" t="str">
            <v>M485</v>
          </cell>
          <cell r="B51" t="str">
            <v xml:space="preserve">GRAMA </v>
          </cell>
          <cell r="C51" t="str">
            <v>M2</v>
          </cell>
          <cell r="D51">
            <v>6509.680800000001</v>
          </cell>
          <cell r="E51">
            <v>36486</v>
          </cell>
        </row>
        <row r="52">
          <cell r="A52" t="str">
            <v>M490</v>
          </cell>
          <cell r="B52" t="str">
            <v>BLOQUE DE CONCRETO 0.15X0.20X0.40m</v>
          </cell>
          <cell r="C52" t="str">
            <v>UN</v>
          </cell>
          <cell r="D52">
            <v>1773.576</v>
          </cell>
          <cell r="E52">
            <v>36486</v>
          </cell>
        </row>
        <row r="53">
          <cell r="A53" t="str">
            <v>Z300</v>
          </cell>
          <cell r="B53" t="str">
            <v>CORDON DE SOLDADURA</v>
          </cell>
          <cell r="C53" t="str">
            <v>CM</v>
          </cell>
          <cell r="D53">
            <v>17136</v>
          </cell>
          <cell r="E53">
            <v>36486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36486</v>
          </cell>
        </row>
        <row r="55">
          <cell r="A55" t="str">
            <v>CODIGO</v>
          </cell>
          <cell r="B55" t="str">
            <v>RECURSO</v>
          </cell>
          <cell r="C55" t="str">
            <v>UN</v>
          </cell>
          <cell r="D55" t="str">
            <v>V/UNITARIO</v>
          </cell>
        </row>
        <row r="56">
          <cell r="B56" t="str">
            <v>EQUIPO</v>
          </cell>
        </row>
        <row r="57">
          <cell r="A57" t="str">
            <v>E010</v>
          </cell>
          <cell r="B57" t="str">
            <v>RETROEXCAVADORA DE LLANTAS TIPO F555</v>
          </cell>
          <cell r="C57" t="str">
            <v>HR</v>
          </cell>
          <cell r="D57">
            <v>45696.000000000007</v>
          </cell>
          <cell r="E57">
            <v>36486</v>
          </cell>
        </row>
        <row r="58">
          <cell r="A58" t="str">
            <v>E020</v>
          </cell>
          <cell r="B58" t="str">
            <v>COMPRESOR NEUMATICO CON MARTILLO</v>
          </cell>
          <cell r="C58" t="str">
            <v>HR</v>
          </cell>
          <cell r="D58">
            <v>35471.520000000004</v>
          </cell>
          <cell r="E58">
            <v>36486</v>
          </cell>
        </row>
        <row r="59">
          <cell r="A59" t="str">
            <v>E030</v>
          </cell>
          <cell r="B59" t="str">
            <v>VIBROCOMPACTADOR</v>
          </cell>
          <cell r="C59" t="str">
            <v>DIA</v>
          </cell>
          <cell r="D59">
            <v>19706.400000000005</v>
          </cell>
          <cell r="E59">
            <v>36486</v>
          </cell>
        </row>
        <row r="60">
          <cell r="A60" t="str">
            <v>E040</v>
          </cell>
          <cell r="B60" t="str">
            <v>PLACA VIBRATORIA</v>
          </cell>
          <cell r="C60" t="str">
            <v>DIA</v>
          </cell>
          <cell r="D60">
            <v>19706.400000000005</v>
          </cell>
          <cell r="E60">
            <v>36486</v>
          </cell>
        </row>
        <row r="61">
          <cell r="A61" t="str">
            <v>E050</v>
          </cell>
          <cell r="B61" t="str">
            <v>MEZCLADORA 1 SACO ELECTRICA</v>
          </cell>
          <cell r="C61" t="str">
            <v>DIA</v>
          </cell>
          <cell r="D61">
            <v>12612.096000000001</v>
          </cell>
          <cell r="E61">
            <v>36486</v>
          </cell>
        </row>
        <row r="62">
          <cell r="A62" t="str">
            <v>E060</v>
          </cell>
          <cell r="B62" t="str">
            <v>VIBRADOR ELECTRICO</v>
          </cell>
          <cell r="C62" t="str">
            <v>DIA</v>
          </cell>
          <cell r="D62">
            <v>18635.400000000001</v>
          </cell>
          <cell r="E62">
            <v>36486</v>
          </cell>
        </row>
        <row r="63">
          <cell r="A63" t="str">
            <v>E070</v>
          </cell>
          <cell r="B63" t="str">
            <v>TRANSITO</v>
          </cell>
          <cell r="C63" t="str">
            <v>DIA</v>
          </cell>
          <cell r="D63">
            <v>26275.200000000004</v>
          </cell>
          <cell r="E63">
            <v>36486</v>
          </cell>
        </row>
        <row r="64">
          <cell r="A64" t="str">
            <v>E080</v>
          </cell>
          <cell r="B64" t="str">
            <v>NIVEL DE PRECISION</v>
          </cell>
          <cell r="C64" t="str">
            <v>DIA</v>
          </cell>
          <cell r="D64">
            <v>19706.400000000005</v>
          </cell>
          <cell r="E64">
            <v>36486</v>
          </cell>
        </row>
        <row r="65">
          <cell r="A65" t="str">
            <v>E090</v>
          </cell>
          <cell r="B65" t="str">
            <v>SOLDADOR ELECTRICO</v>
          </cell>
          <cell r="C65" t="str">
            <v>DIA</v>
          </cell>
          <cell r="D65">
            <v>10710</v>
          </cell>
          <cell r="E65">
            <v>36486</v>
          </cell>
        </row>
        <row r="66">
          <cell r="A66" t="str">
            <v>E100</v>
          </cell>
          <cell r="B66" t="str">
            <v>EQUIPO DE AUTOGENA PARA CORTES TUBERIA</v>
          </cell>
          <cell r="C66" t="str">
            <v>DIA</v>
          </cell>
          <cell r="D66">
            <v>6907.95</v>
          </cell>
          <cell r="E66">
            <v>36486</v>
          </cell>
        </row>
        <row r="67">
          <cell r="A67" t="str">
            <v>E110</v>
          </cell>
          <cell r="B67" t="str">
            <v>HERRAMIENTA MENOR</v>
          </cell>
          <cell r="C67" t="str">
            <v>SG</v>
          </cell>
          <cell r="D67">
            <v>0</v>
          </cell>
          <cell r="E67">
            <v>36486</v>
          </cell>
        </row>
        <row r="68">
          <cell r="A68" t="str">
            <v>CODIGO</v>
          </cell>
          <cell r="B68" t="str">
            <v>RECURSO</v>
          </cell>
          <cell r="C68" t="str">
            <v>UN</v>
          </cell>
          <cell r="D68" t="str">
            <v>V/UNITARIO</v>
          </cell>
        </row>
        <row r="69">
          <cell r="B69" t="str">
            <v>TRANSPORTE</v>
          </cell>
        </row>
        <row r="70">
          <cell r="A70" t="str">
            <v>T010</v>
          </cell>
          <cell r="B70" t="str">
            <v>VOLQUETAS DE 5M3</v>
          </cell>
          <cell r="C70" t="str">
            <v>M3</v>
          </cell>
          <cell r="D70">
            <v>36556.800000000003</v>
          </cell>
          <cell r="E70">
            <v>36486</v>
          </cell>
        </row>
        <row r="71">
          <cell r="A71" t="str">
            <v>T020</v>
          </cell>
          <cell r="B71" t="str">
            <v>TRANSPORTE INTERNO</v>
          </cell>
          <cell r="C71" t="str">
            <v>HR</v>
          </cell>
          <cell r="D71">
            <v>22848.000000000004</v>
          </cell>
          <cell r="E71">
            <v>36486</v>
          </cell>
        </row>
        <row r="72">
          <cell r="A72" t="str">
            <v>CODIGO</v>
          </cell>
          <cell r="B72" t="str">
            <v>RECURSO</v>
          </cell>
          <cell r="C72" t="str">
            <v>UN</v>
          </cell>
          <cell r="D72" t="str">
            <v>V/UNITARIO</v>
          </cell>
        </row>
        <row r="73">
          <cell r="B73" t="str">
            <v>MANO DE OBRA</v>
          </cell>
        </row>
        <row r="74">
          <cell r="A74" t="str">
            <v>O010</v>
          </cell>
          <cell r="B74" t="str">
            <v>ENCARGADO</v>
          </cell>
          <cell r="C74" t="str">
            <v>DIA</v>
          </cell>
          <cell r="D74">
            <v>95117.137920000008</v>
          </cell>
          <cell r="E74">
            <v>36486</v>
          </cell>
        </row>
        <row r="75">
          <cell r="A75" t="str">
            <v>O020</v>
          </cell>
          <cell r="B75" t="str">
            <v>OFICIAL</v>
          </cell>
          <cell r="C75" t="str">
            <v>DIA</v>
          </cell>
          <cell r="D75">
            <v>50608.228608000012</v>
          </cell>
          <cell r="E75">
            <v>36486</v>
          </cell>
        </row>
        <row r="76">
          <cell r="A76" t="str">
            <v>O030</v>
          </cell>
          <cell r="B76" t="str">
            <v xml:space="preserve">AYUDANTE </v>
          </cell>
          <cell r="C76" t="str">
            <v>DIA</v>
          </cell>
          <cell r="D76">
            <v>20796.797952000008</v>
          </cell>
          <cell r="E76">
            <v>36486</v>
          </cell>
        </row>
        <row r="77">
          <cell r="A77" t="str">
            <v>O040</v>
          </cell>
          <cell r="B77" t="str">
            <v>TOPOGRAFO</v>
          </cell>
          <cell r="C77" t="str">
            <v>DIA</v>
          </cell>
          <cell r="D77">
            <v>25055.573760000003</v>
          </cell>
          <cell r="E77">
            <v>36486</v>
          </cell>
        </row>
        <row r="78">
          <cell r="A78" t="str">
            <v>O050</v>
          </cell>
          <cell r="B78" t="str">
            <v>CADENERO</v>
          </cell>
          <cell r="C78" t="str">
            <v>DIA</v>
          </cell>
          <cell r="D78">
            <v>25055.708106240007</v>
          </cell>
          <cell r="E78">
            <v>36486</v>
          </cell>
        </row>
        <row r="79">
          <cell r="A79" t="str">
            <v>O060</v>
          </cell>
          <cell r="B79" t="str">
            <v>MINERO</v>
          </cell>
          <cell r="C79" t="str">
            <v>DIA</v>
          </cell>
          <cell r="D79">
            <v>36192.877056000012</v>
          </cell>
          <cell r="E79">
            <v>36486</v>
          </cell>
        </row>
        <row r="80">
          <cell r="A80" t="str">
            <v>O061</v>
          </cell>
          <cell r="B80" t="str">
            <v>ALMACENISTA Y TESORERO</v>
          </cell>
          <cell r="C80" t="str">
            <v>DIA</v>
          </cell>
          <cell r="D80">
            <v>73874.310451200014</v>
          </cell>
          <cell r="E80">
            <v>36486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/>
      <sheetData sheetId="1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OBRAS "/>
      <sheetName val="ResumenGeneral"/>
      <sheetName val="BOCATOMA"/>
      <sheetName val="APU BOCATOMA"/>
      <sheetName val="ADUCCIÓN"/>
      <sheetName val="APU ADUCCIÓN"/>
      <sheetName val="DESARENADOR"/>
      <sheetName val="APU DESARENADOR"/>
      <sheetName val="PLANTA DE TRATAMIENTO"/>
      <sheetName val="APU PLANTA DE TRATAMIENTO"/>
      <sheetName val="TANQUE DE ALMACENAMIENTO"/>
      <sheetName val="APU TANQUE ALMAC"/>
      <sheetName val=" REDES DE DISTRI"/>
      <sheetName val="APU_Redes"/>
      <sheetName val="BASE CTOS"/>
      <sheetName val="BASE"/>
      <sheetName val="RESUMEN_OBRAS_"/>
      <sheetName val="APU_BOCATOMA"/>
      <sheetName val="APU_ADUCCIÓN"/>
      <sheetName val="APU_DESARENADOR"/>
      <sheetName val="PLANTA_DE_TRATAMIENTO"/>
      <sheetName val="APU_PLANTA_DE_TRATAMIENTO"/>
      <sheetName val="TANQUE_DE_ALMACENAMIENTO"/>
      <sheetName val="APU_TANQUE_ALMAC"/>
      <sheetName val="_REDES_DE_DISTRI"/>
      <sheetName val="BASE_CTOS"/>
      <sheetName val="RESUMEN_OBRAS_2"/>
      <sheetName val="APU_BOCATOMA2"/>
      <sheetName val="APU_ADUCCIÓN2"/>
      <sheetName val="APU_DESARENADOR2"/>
      <sheetName val="PLANTA_DE_TRATAMIENTO2"/>
      <sheetName val="APU_PLANTA_DE_TRATAMIENTO2"/>
      <sheetName val="TANQUE_DE_ALMACENAMIENTO2"/>
      <sheetName val="APU_TANQUE_ALMAC2"/>
      <sheetName val="_REDES_DE_DISTRI2"/>
      <sheetName val="BASE_CTOS2"/>
      <sheetName val="RESUMEN_OBRAS_1"/>
      <sheetName val="APU_BOCATOMA1"/>
      <sheetName val="APU_ADUCCIÓN1"/>
      <sheetName val="APU_DESARENADOR1"/>
      <sheetName val="PLANTA_DE_TRATAMIENTO1"/>
      <sheetName val="APU_PLANTA_DE_TRATAMIENTO1"/>
      <sheetName val="TANQUE_DE_ALMACENAMIENTO1"/>
      <sheetName val="APU_TANQUE_ALMAC1"/>
      <sheetName val="_REDES_DE_DISTRI1"/>
      <sheetName val="BASE_CTOS1"/>
      <sheetName val="INSUMOS"/>
      <sheetName val="Formular"/>
      <sheetName val="Recur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C5">
            <v>0.06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items"/>
      <sheetName val="2103mar "/>
      <sheetName val="Equipo"/>
      <sheetName val="materiales"/>
      <sheetName val="otros"/>
      <sheetName val="Itemes Renovación"/>
      <sheetName val="A. P. U."/>
      <sheetName val="Insumos"/>
      <sheetName val="PR_1"/>
      <sheetName val="TRAYECTO 1"/>
      <sheetName val="FECHAS DE CORTE"/>
      <sheetName val="Informacion General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>
            <v>0</v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>
            <v>0</v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Ene-Oct EEPPM"/>
      <sheetName val="May-Oct Contrato"/>
      <sheetName val="Ene-Oct_EEPPM2"/>
      <sheetName val="May-Oct_Contrato2"/>
      <sheetName val="Ene-Oct_EEPPM"/>
      <sheetName val="May-Oct_Contrato"/>
      <sheetName val="Ene-Oct_EEPPM1"/>
      <sheetName val="May-Oct_Contrato1"/>
      <sheetName val="BASE"/>
      <sheetName val="ENE"/>
      <sheetName val="FEB"/>
      <sheetName val="MAR"/>
    </sheetNames>
    <sheetDataSet>
      <sheetData sheetId="0" refreshError="1"/>
      <sheetData sheetId="1" refreshError="1"/>
      <sheetData sheetId="2" refreshError="1">
        <row r="31">
          <cell r="A31" t="str">
            <v>CAMBIO ACOMETIDAS CONTRATO</v>
          </cell>
        </row>
        <row r="33">
          <cell r="A33" t="str">
            <v>CAMBIO ACOMETIDAS CONTRATO</v>
          </cell>
          <cell r="B33">
            <v>259</v>
          </cell>
          <cell r="C33">
            <v>16</v>
          </cell>
          <cell r="D33">
            <v>3</v>
          </cell>
          <cell r="E33">
            <v>40</v>
          </cell>
          <cell r="F33">
            <v>2.2000000000000002</v>
          </cell>
          <cell r="G33">
            <v>2.2999999999999998</v>
          </cell>
          <cell r="H33">
            <v>5.8181818181818182E-2</v>
          </cell>
        </row>
        <row r="34">
          <cell r="A34" t="str">
            <v>CASAS SIN AGUA</v>
          </cell>
          <cell r="B34">
            <v>2</v>
          </cell>
          <cell r="C34">
            <v>4</v>
          </cell>
          <cell r="E34">
            <v>40</v>
          </cell>
          <cell r="F34" t="str">
            <v/>
          </cell>
          <cell r="G34" t="str">
            <v/>
          </cell>
          <cell r="H34">
            <v>0.66666666666666663</v>
          </cell>
        </row>
        <row r="35">
          <cell r="A35" t="str">
            <v>CORTE Y RECONEXION</v>
          </cell>
          <cell r="B35">
            <v>673</v>
          </cell>
          <cell r="C35">
            <v>58</v>
          </cell>
          <cell r="D35">
            <v>1</v>
          </cell>
          <cell r="E35">
            <v>40</v>
          </cell>
          <cell r="F35">
            <v>16.8</v>
          </cell>
          <cell r="G35">
            <v>18.3</v>
          </cell>
          <cell r="H35">
            <v>7.9343365253077974E-2</v>
          </cell>
        </row>
        <row r="36">
          <cell r="A36" t="str">
            <v>DAÑOS ACUEDUCTO</v>
          </cell>
          <cell r="B36">
            <v>8</v>
          </cell>
          <cell r="C36">
            <v>0</v>
          </cell>
          <cell r="D36">
            <v>1</v>
          </cell>
          <cell r="E36">
            <v>40</v>
          </cell>
          <cell r="F36" t="str">
            <v/>
          </cell>
          <cell r="G36" t="str">
            <v/>
          </cell>
          <cell r="H36">
            <v>0</v>
          </cell>
        </row>
        <row r="37">
          <cell r="A37" t="str">
            <v>ESCOMBROS DAÑOS ACUEDUCTO</v>
          </cell>
          <cell r="B37">
            <v>10</v>
          </cell>
          <cell r="C37">
            <v>0</v>
          </cell>
          <cell r="D37">
            <v>5</v>
          </cell>
          <cell r="E37">
            <v>40</v>
          </cell>
          <cell r="F37" t="str">
            <v/>
          </cell>
          <cell r="G37" t="str">
            <v/>
          </cell>
          <cell r="H37">
            <v>0</v>
          </cell>
        </row>
        <row r="38">
          <cell r="A38" t="str">
            <v>FRAUDES</v>
          </cell>
          <cell r="B38">
            <v>4</v>
          </cell>
          <cell r="C38">
            <v>3</v>
          </cell>
          <cell r="D38">
            <v>3.5</v>
          </cell>
          <cell r="E38">
            <v>40</v>
          </cell>
          <cell r="F38" t="str">
            <v/>
          </cell>
          <cell r="G38" t="str">
            <v/>
          </cell>
          <cell r="H38">
            <v>0.42857142857142855</v>
          </cell>
        </row>
        <row r="39">
          <cell r="A39" t="str">
            <v>GARANTIAS INSTALACIONES</v>
          </cell>
          <cell r="B39">
            <v>96</v>
          </cell>
          <cell r="C39">
            <v>7</v>
          </cell>
          <cell r="D39">
            <v>1</v>
          </cell>
          <cell r="E39">
            <v>40</v>
          </cell>
          <cell r="F39">
            <v>2.4</v>
          </cell>
          <cell r="G39">
            <v>2.6</v>
          </cell>
          <cell r="H39">
            <v>6.7961165048543687E-2</v>
          </cell>
        </row>
        <row r="40">
          <cell r="A40" t="str">
            <v>INSTALACIONES ACUEDUCTO</v>
          </cell>
          <cell r="B40">
            <v>928</v>
          </cell>
          <cell r="C40">
            <v>131</v>
          </cell>
          <cell r="D40">
            <v>5</v>
          </cell>
          <cell r="E40">
            <v>40</v>
          </cell>
          <cell r="F40">
            <v>4.5999999999999996</v>
          </cell>
          <cell r="G40">
            <v>5.3</v>
          </cell>
          <cell r="H40">
            <v>0.12370160528800755</v>
          </cell>
        </row>
        <row r="41">
          <cell r="A41" t="str">
            <v>INSTALACIONES ALCANTARILLADO</v>
          </cell>
          <cell r="B41">
            <v>59</v>
          </cell>
          <cell r="C41">
            <v>0</v>
          </cell>
          <cell r="D41">
            <v>4</v>
          </cell>
          <cell r="E41">
            <v>40</v>
          </cell>
          <cell r="F41">
            <v>0.4</v>
          </cell>
          <cell r="G41">
            <v>0.4</v>
          </cell>
          <cell r="H41">
            <v>0</v>
          </cell>
        </row>
        <row r="42">
          <cell r="A42" t="str">
            <v>MEDIDORES 1/2 Y 1"</v>
          </cell>
          <cell r="B42">
            <v>622</v>
          </cell>
          <cell r="C42">
            <v>9</v>
          </cell>
          <cell r="D42">
            <v>2.5</v>
          </cell>
          <cell r="E42">
            <v>40</v>
          </cell>
          <cell r="F42">
            <v>6.2</v>
          </cell>
          <cell r="G42">
            <v>6.3</v>
          </cell>
          <cell r="H42">
            <v>1.4263074484944533E-2</v>
          </cell>
        </row>
        <row r="43">
          <cell r="A43" t="str">
            <v>MMTO VALVULAS E HIDRANTES</v>
          </cell>
          <cell r="B43">
            <v>256</v>
          </cell>
          <cell r="C43">
            <v>0</v>
          </cell>
          <cell r="D43">
            <v>3</v>
          </cell>
          <cell r="E43">
            <v>40</v>
          </cell>
          <cell r="F43">
            <v>2.1</v>
          </cell>
          <cell r="G43">
            <v>2.1</v>
          </cell>
          <cell r="H43">
            <v>0</v>
          </cell>
        </row>
        <row r="44">
          <cell r="A44" t="str">
            <v>OBRAS ACCESORIAS DAÑOS ACUEDUCTO</v>
          </cell>
          <cell r="B44">
            <v>289</v>
          </cell>
          <cell r="C44">
            <v>24</v>
          </cell>
          <cell r="D44">
            <v>3</v>
          </cell>
          <cell r="E44">
            <v>40</v>
          </cell>
          <cell r="F44">
            <v>2.4</v>
          </cell>
          <cell r="G44">
            <v>2.6</v>
          </cell>
          <cell r="H44">
            <v>7.6677316293929709E-2</v>
          </cell>
        </row>
        <row r="45">
          <cell r="A45" t="str">
            <v>OBRAS ACCESORIAS INSTALACIONES</v>
          </cell>
          <cell r="B45">
            <v>1125</v>
          </cell>
          <cell r="C45">
            <v>0</v>
          </cell>
          <cell r="D45">
            <v>3.5</v>
          </cell>
          <cell r="E45">
            <v>40</v>
          </cell>
          <cell r="F45">
            <v>8</v>
          </cell>
          <cell r="G45">
            <v>8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E46">
            <v>40</v>
          </cell>
          <cell r="F46" t="str">
            <v/>
          </cell>
          <cell r="G46" t="str">
            <v/>
          </cell>
          <cell r="H46">
            <v>0</v>
          </cell>
        </row>
        <row r="47">
          <cell r="A47" t="str">
            <v>REFERENCIACIÓN ACUEDUCTO</v>
          </cell>
          <cell r="B47">
            <v>7</v>
          </cell>
          <cell r="C47">
            <v>1</v>
          </cell>
          <cell r="E47">
            <v>40</v>
          </cell>
          <cell r="F47" t="str">
            <v/>
          </cell>
          <cell r="G47" t="str">
            <v/>
          </cell>
          <cell r="H47">
            <v>0.125</v>
          </cell>
        </row>
        <row r="48">
          <cell r="A48" t="str">
            <v>REPARACION CAJAS DE MEDIDORES</v>
          </cell>
          <cell r="B48">
            <v>8</v>
          </cell>
          <cell r="C48">
            <v>0</v>
          </cell>
          <cell r="E48">
            <v>40</v>
          </cell>
          <cell r="F48" t="str">
            <v/>
          </cell>
          <cell r="G48" t="str">
            <v/>
          </cell>
          <cell r="H48">
            <v>0</v>
          </cell>
        </row>
        <row r="49">
          <cell r="A49" t="str">
            <v>TRASLADO MEDIDOR</v>
          </cell>
          <cell r="B49">
            <v>2</v>
          </cell>
          <cell r="C49">
            <v>0</v>
          </cell>
          <cell r="D49">
            <v>1</v>
          </cell>
          <cell r="E49">
            <v>40</v>
          </cell>
          <cell r="F49">
            <v>0.1</v>
          </cell>
          <cell r="G49">
            <v>0.1</v>
          </cell>
          <cell r="H49">
            <v>0</v>
          </cell>
        </row>
        <row r="51">
          <cell r="A51" t="str">
            <v>Total general</v>
          </cell>
          <cell r="B51">
            <v>4350</v>
          </cell>
          <cell r="C51">
            <v>253</v>
          </cell>
          <cell r="F51" t="str">
            <v/>
          </cell>
          <cell r="G51" t="str">
            <v/>
          </cell>
          <cell r="H51">
            <v>5.4964153812730829E-2</v>
          </cell>
        </row>
        <row r="52">
          <cell r="F52" t="str">
            <v/>
          </cell>
          <cell r="G52" t="str">
            <v/>
          </cell>
          <cell r="H52" t="str">
            <v/>
          </cell>
        </row>
      </sheetData>
      <sheetData sheetId="3" refreshError="1">
        <row r="30">
          <cell r="A30" t="str">
            <v>CAMBIO ACOMETIDAS CONTRATO</v>
          </cell>
          <cell r="B30">
            <v>287</v>
          </cell>
          <cell r="C30">
            <v>4</v>
          </cell>
          <cell r="D30">
            <v>3</v>
          </cell>
          <cell r="E30">
            <v>41</v>
          </cell>
          <cell r="F30">
            <v>2.2999999999999998</v>
          </cell>
          <cell r="G30">
            <v>2.4</v>
          </cell>
          <cell r="H30">
            <v>1.3745704467353952E-2</v>
          </cell>
        </row>
        <row r="31">
          <cell r="A31" t="str">
            <v>CASAS SIN AGUA</v>
          </cell>
          <cell r="B31">
            <v>6</v>
          </cell>
          <cell r="C31">
            <v>1</v>
          </cell>
          <cell r="E31">
            <v>41</v>
          </cell>
          <cell r="F31" t="str">
            <v/>
          </cell>
          <cell r="G31" t="str">
            <v/>
          </cell>
          <cell r="H31">
            <v>0.14285714285714285</v>
          </cell>
        </row>
        <row r="32">
          <cell r="A32" t="str">
            <v>CORTE Y RECONEXION</v>
          </cell>
          <cell r="B32">
            <v>741</v>
          </cell>
          <cell r="C32">
            <v>10</v>
          </cell>
          <cell r="D32">
            <v>1</v>
          </cell>
          <cell r="E32">
            <v>41</v>
          </cell>
          <cell r="F32">
            <v>18.100000000000001</v>
          </cell>
          <cell r="G32">
            <v>18.3</v>
          </cell>
          <cell r="H32">
            <v>1.3315579227696404E-2</v>
          </cell>
        </row>
        <row r="33">
          <cell r="A33" t="str">
            <v>DAÑOS ACUEDUCTO</v>
          </cell>
          <cell r="B33">
            <v>15</v>
          </cell>
          <cell r="C33">
            <v>0</v>
          </cell>
          <cell r="E33">
            <v>41</v>
          </cell>
          <cell r="F33" t="str">
            <v/>
          </cell>
          <cell r="G33" t="str">
            <v/>
          </cell>
          <cell r="H33">
            <v>0</v>
          </cell>
        </row>
        <row r="34">
          <cell r="A34" t="str">
            <v>FRAUDES</v>
          </cell>
          <cell r="B34">
            <v>8</v>
          </cell>
          <cell r="C34">
            <v>5</v>
          </cell>
          <cell r="E34">
            <v>41</v>
          </cell>
          <cell r="F34" t="str">
            <v/>
          </cell>
          <cell r="G34" t="str">
            <v/>
          </cell>
          <cell r="H34">
            <v>0.38461538461538464</v>
          </cell>
        </row>
        <row r="35">
          <cell r="A35" t="str">
            <v>GARANTIAS INSTALACIONES</v>
          </cell>
          <cell r="B35">
            <v>60</v>
          </cell>
          <cell r="C35">
            <v>5</v>
          </cell>
          <cell r="D35">
            <v>1</v>
          </cell>
          <cell r="E35">
            <v>41</v>
          </cell>
          <cell r="F35">
            <v>1.5</v>
          </cell>
          <cell r="G35">
            <v>1.6</v>
          </cell>
          <cell r="H35">
            <v>7.6923076923076927E-2</v>
          </cell>
        </row>
        <row r="36">
          <cell r="A36" t="str">
            <v>INSTALACIONES ACUEDUCTO</v>
          </cell>
          <cell r="B36">
            <v>949</v>
          </cell>
          <cell r="C36">
            <v>55</v>
          </cell>
          <cell r="D36">
            <v>5</v>
          </cell>
          <cell r="E36">
            <v>41</v>
          </cell>
          <cell r="F36">
            <v>4.5999999999999996</v>
          </cell>
          <cell r="G36">
            <v>4.9000000000000004</v>
          </cell>
          <cell r="H36">
            <v>5.4780876494023904E-2</v>
          </cell>
        </row>
        <row r="37">
          <cell r="A37" t="str">
            <v>INSTALACIONES ALCANTARILLADO</v>
          </cell>
          <cell r="B37">
            <v>7</v>
          </cell>
          <cell r="C37">
            <v>0</v>
          </cell>
          <cell r="D37">
            <v>4</v>
          </cell>
          <cell r="E37">
            <v>41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MEDIDORES 1/2 Y 1"</v>
          </cell>
          <cell r="B38">
            <v>1375</v>
          </cell>
          <cell r="C38">
            <v>1</v>
          </cell>
          <cell r="D38">
            <v>3.5</v>
          </cell>
          <cell r="E38">
            <v>41</v>
          </cell>
          <cell r="F38">
            <v>9.6</v>
          </cell>
          <cell r="G38">
            <v>9.6</v>
          </cell>
          <cell r="H38">
            <v>7.2674418604651162E-4</v>
          </cell>
        </row>
        <row r="39">
          <cell r="A39" t="str">
            <v>MMTO VALVULAS E HIDRANTES</v>
          </cell>
          <cell r="B39">
            <v>114</v>
          </cell>
          <cell r="C39">
            <v>0</v>
          </cell>
          <cell r="D39">
            <v>3</v>
          </cell>
          <cell r="E39">
            <v>41</v>
          </cell>
          <cell r="F39">
            <v>0.9</v>
          </cell>
          <cell r="G39">
            <v>0.9</v>
          </cell>
          <cell r="H39">
            <v>0</v>
          </cell>
        </row>
        <row r="40">
          <cell r="A40" t="str">
            <v>OBRAS ACCESORIAS DAÑOS ACUEDUCTO</v>
          </cell>
          <cell r="B40">
            <v>150</v>
          </cell>
          <cell r="C40">
            <v>0</v>
          </cell>
          <cell r="D40">
            <v>3</v>
          </cell>
          <cell r="E40">
            <v>41</v>
          </cell>
          <cell r="F40">
            <v>1.2</v>
          </cell>
          <cell r="G40">
            <v>1.2</v>
          </cell>
          <cell r="H40">
            <v>0</v>
          </cell>
        </row>
        <row r="41">
          <cell r="A41" t="str">
            <v>OBRAS ACCESORIAS INSTALACIONES</v>
          </cell>
          <cell r="B41">
            <v>1230</v>
          </cell>
          <cell r="C41">
            <v>0</v>
          </cell>
          <cell r="D41">
            <v>2.5</v>
          </cell>
          <cell r="E41">
            <v>41</v>
          </cell>
          <cell r="F41">
            <v>12</v>
          </cell>
          <cell r="G41">
            <v>12</v>
          </cell>
          <cell r="H41">
            <v>0</v>
          </cell>
        </row>
        <row r="42">
          <cell r="A42" t="str">
            <v>PROYECTOS ACUEDUCTO</v>
          </cell>
          <cell r="B42">
            <v>91</v>
          </cell>
          <cell r="C42">
            <v>17</v>
          </cell>
          <cell r="E42">
            <v>41</v>
          </cell>
          <cell r="F42" t="str">
            <v/>
          </cell>
          <cell r="G42" t="str">
            <v/>
          </cell>
          <cell r="H42">
            <v>0.15740740740740741</v>
          </cell>
        </row>
        <row r="44">
          <cell r="A44" t="str">
            <v>Total general</v>
          </cell>
          <cell r="B44">
            <v>5033</v>
          </cell>
          <cell r="C44">
            <v>98</v>
          </cell>
          <cell r="F44" t="str">
            <v/>
          </cell>
          <cell r="G44" t="str">
            <v/>
          </cell>
          <cell r="H44">
            <v>1.9099590723055934E-2</v>
          </cell>
        </row>
        <row r="45">
          <cell r="F45" t="str">
            <v/>
          </cell>
          <cell r="G45" t="str">
            <v/>
          </cell>
          <cell r="H45" t="str">
            <v/>
          </cell>
        </row>
      </sheetData>
      <sheetData sheetId="4" refreshError="1">
        <row r="31">
          <cell r="A31" t="str">
            <v>CAMBIO ACOMETIDAS CONTRATO</v>
          </cell>
          <cell r="B31">
            <v>361</v>
          </cell>
          <cell r="C31">
            <v>4</v>
          </cell>
          <cell r="D31">
            <v>3</v>
          </cell>
          <cell r="E31">
            <v>42</v>
          </cell>
          <cell r="F31">
            <v>2.9</v>
          </cell>
          <cell r="G31">
            <v>2.9</v>
          </cell>
          <cell r="H31">
            <v>1.0958904109589041E-2</v>
          </cell>
        </row>
        <row r="32">
          <cell r="A32" t="str">
            <v>CASAS SIN AGUA</v>
          </cell>
          <cell r="B32">
            <v>7</v>
          </cell>
          <cell r="C32">
            <v>0</v>
          </cell>
          <cell r="E32">
            <v>42</v>
          </cell>
          <cell r="F32" t="str">
            <v/>
          </cell>
          <cell r="G32" t="str">
            <v/>
          </cell>
          <cell r="H32">
            <v>0</v>
          </cell>
        </row>
        <row r="33">
          <cell r="A33" t="str">
            <v>CORTE Y RECONEXION</v>
          </cell>
          <cell r="B33">
            <v>825</v>
          </cell>
          <cell r="C33">
            <v>12</v>
          </cell>
          <cell r="D33">
            <v>1</v>
          </cell>
          <cell r="E33">
            <v>42</v>
          </cell>
          <cell r="F33">
            <v>19.600000000000001</v>
          </cell>
          <cell r="G33">
            <v>19.899999999999999</v>
          </cell>
          <cell r="H33">
            <v>1.4336917562724014E-2</v>
          </cell>
        </row>
        <row r="34">
          <cell r="A34" t="str">
            <v>DAÑOS ACUEDUCTO</v>
          </cell>
          <cell r="B34">
            <v>20</v>
          </cell>
          <cell r="C34">
            <v>0</v>
          </cell>
          <cell r="E34">
            <v>42</v>
          </cell>
          <cell r="F34" t="str">
            <v/>
          </cell>
          <cell r="G34" t="str">
            <v/>
          </cell>
          <cell r="H34">
            <v>0</v>
          </cell>
        </row>
        <row r="35">
          <cell r="A35" t="str">
            <v>FRAUDES</v>
          </cell>
          <cell r="B35">
            <v>35</v>
          </cell>
          <cell r="C35">
            <v>0</v>
          </cell>
          <cell r="E35">
            <v>42</v>
          </cell>
          <cell r="F35" t="str">
            <v/>
          </cell>
          <cell r="G35" t="str">
            <v/>
          </cell>
          <cell r="H35">
            <v>0</v>
          </cell>
        </row>
        <row r="36">
          <cell r="A36" t="str">
            <v>GARANTIAS INSTALACIONES</v>
          </cell>
          <cell r="B36">
            <v>88</v>
          </cell>
          <cell r="C36">
            <v>4</v>
          </cell>
          <cell r="D36">
            <v>1</v>
          </cell>
          <cell r="E36">
            <v>42</v>
          </cell>
          <cell r="F36">
            <v>2.1</v>
          </cell>
          <cell r="G36">
            <v>2.2000000000000002</v>
          </cell>
          <cell r="H36">
            <v>4.3478260869565216E-2</v>
          </cell>
        </row>
        <row r="37">
          <cell r="A37" t="str">
            <v>INSTALACIONES ACUEDUCTO</v>
          </cell>
          <cell r="B37">
            <v>828</v>
          </cell>
          <cell r="C37">
            <v>82</v>
          </cell>
          <cell r="D37">
            <v>5</v>
          </cell>
          <cell r="E37">
            <v>42</v>
          </cell>
          <cell r="F37">
            <v>3.9</v>
          </cell>
          <cell r="G37">
            <v>4.3</v>
          </cell>
          <cell r="H37">
            <v>9.0109890109890109E-2</v>
          </cell>
        </row>
        <row r="38">
          <cell r="A38" t="str">
            <v>MEDIDORES 1/2 Y 1"</v>
          </cell>
          <cell r="B38">
            <v>578</v>
          </cell>
          <cell r="C38">
            <v>6</v>
          </cell>
          <cell r="D38">
            <v>3.5</v>
          </cell>
          <cell r="E38">
            <v>42</v>
          </cell>
          <cell r="F38">
            <v>3.9</v>
          </cell>
          <cell r="G38">
            <v>4</v>
          </cell>
          <cell r="H38">
            <v>1.0273972602739725E-2</v>
          </cell>
        </row>
        <row r="39">
          <cell r="A39" t="str">
            <v>MMTO VALVULAS E HIDRANTES</v>
          </cell>
          <cell r="B39">
            <v>563</v>
          </cell>
          <cell r="C39">
            <v>0</v>
          </cell>
          <cell r="D39">
            <v>3</v>
          </cell>
          <cell r="E39">
            <v>42</v>
          </cell>
          <cell r="F39">
            <v>4.5</v>
          </cell>
          <cell r="G39">
            <v>4.5</v>
          </cell>
          <cell r="H39">
            <v>0</v>
          </cell>
        </row>
        <row r="40">
          <cell r="A40" t="str">
            <v>OBRAS ACCESORIAS DAÑOS ACUEDUCTO</v>
          </cell>
          <cell r="B40">
            <v>60</v>
          </cell>
          <cell r="C40">
            <v>1</v>
          </cell>
          <cell r="D40">
            <v>3</v>
          </cell>
          <cell r="E40">
            <v>42</v>
          </cell>
          <cell r="F40">
            <v>0.5</v>
          </cell>
          <cell r="G40">
            <v>0.5</v>
          </cell>
          <cell r="H40">
            <v>1.6393442622950821E-2</v>
          </cell>
        </row>
        <row r="41">
          <cell r="A41" t="str">
            <v>OBRAS ACCESORIAS INSTALACIONES</v>
          </cell>
          <cell r="B41">
            <v>929</v>
          </cell>
          <cell r="C41">
            <v>0</v>
          </cell>
          <cell r="D41">
            <v>2.5</v>
          </cell>
          <cell r="E41">
            <v>42</v>
          </cell>
          <cell r="F41">
            <v>8.8000000000000007</v>
          </cell>
          <cell r="G41">
            <v>8.8000000000000007</v>
          </cell>
          <cell r="H41">
            <v>0</v>
          </cell>
        </row>
        <row r="42">
          <cell r="A42" t="str">
            <v>PROYECTOS ACUEDUCTO</v>
          </cell>
          <cell r="B42">
            <v>2</v>
          </cell>
          <cell r="C42">
            <v>0</v>
          </cell>
          <cell r="E42">
            <v>42</v>
          </cell>
          <cell r="F42" t="str">
            <v/>
          </cell>
          <cell r="G42" t="str">
            <v/>
          </cell>
          <cell r="H42">
            <v>0</v>
          </cell>
        </row>
        <row r="44">
          <cell r="A44" t="str">
            <v>Total general</v>
          </cell>
          <cell r="B44">
            <v>4296</v>
          </cell>
          <cell r="C44">
            <v>109</v>
          </cell>
          <cell r="F44" t="str">
            <v/>
          </cell>
          <cell r="G44" t="str">
            <v/>
          </cell>
          <cell r="H44">
            <v>2.474460839954597E-2</v>
          </cell>
        </row>
        <row r="45">
          <cell r="F45" t="str">
            <v/>
          </cell>
          <cell r="G45" t="str">
            <v/>
          </cell>
          <cell r="H45" t="str">
            <v/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_ADI"/>
      <sheetName val="CAMBIA"/>
      <sheetName val="costos"/>
      <sheetName val="BASE"/>
      <sheetName val="preac-1"/>
      <sheetName val="preac-2"/>
      <sheetName val="preac-3"/>
      <sheetName val="preac-8"/>
      <sheetName val="Reprograma 4"/>
      <sheetName val="ITEMS"/>
      <sheetName val="PRECIOS"/>
      <sheetName val="Desmonte y Limpieza"/>
      <sheetName val="PR 1"/>
      <sheetName val="5.2"/>
      <sheetName val="MC SF GAV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"/>
    </sheetNames>
    <sheetDataSet>
      <sheetData sheetId="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"/>
      <sheetName val="T133-134"/>
      <sheetName val="T132-133"/>
      <sheetName val="T130-131"/>
    </sheetNames>
    <sheetDataSet>
      <sheetData sheetId="0" refreshError="1">
        <row r="11">
          <cell r="D11" t="str">
            <v>m3</v>
          </cell>
        </row>
        <row r="13">
          <cell r="D13" t="str">
            <v>m3</v>
          </cell>
        </row>
        <row r="15">
          <cell r="D15" t="str">
            <v>m2</v>
          </cell>
        </row>
        <row r="17">
          <cell r="D17" t="str">
            <v>m</v>
          </cell>
        </row>
        <row r="19">
          <cell r="D19" t="str">
            <v xml:space="preserve"> </v>
          </cell>
        </row>
        <row r="21">
          <cell r="D21" t="str">
            <v xml:space="preserve"> m3</v>
          </cell>
        </row>
        <row r="23">
          <cell r="D23" t="str">
            <v xml:space="preserve"> m3</v>
          </cell>
        </row>
        <row r="25">
          <cell r="D25" t="str">
            <v xml:space="preserve"> m3</v>
          </cell>
        </row>
        <row r="27">
          <cell r="D27" t="str">
            <v xml:space="preserve"> m3</v>
          </cell>
        </row>
        <row r="29">
          <cell r="D29" t="str">
            <v>un</v>
          </cell>
        </row>
        <row r="31">
          <cell r="D31" t="str">
            <v xml:space="preserve"> m3</v>
          </cell>
        </row>
        <row r="33">
          <cell r="D33" t="str">
            <v>un</v>
          </cell>
        </row>
        <row r="37">
          <cell r="D37" t="str">
            <v>m3</v>
          </cell>
        </row>
        <row r="39">
          <cell r="D39" t="str">
            <v>m3</v>
          </cell>
        </row>
        <row r="41">
          <cell r="D41" t="str">
            <v>m3</v>
          </cell>
        </row>
        <row r="45">
          <cell r="D45" t="str">
            <v>m2</v>
          </cell>
        </row>
        <row r="47">
          <cell r="D47" t="str">
            <v>m2</v>
          </cell>
        </row>
        <row r="49">
          <cell r="D49" t="str">
            <v>m2</v>
          </cell>
        </row>
        <row r="51">
          <cell r="D51" t="str">
            <v>m3</v>
          </cell>
        </row>
        <row r="55">
          <cell r="D55" t="str">
            <v>m3</v>
          </cell>
        </row>
        <row r="57">
          <cell r="D57" t="str">
            <v>m3</v>
          </cell>
        </row>
        <row r="59">
          <cell r="D59" t="str">
            <v>m3</v>
          </cell>
        </row>
        <row r="63">
          <cell r="D63" t="str">
            <v>m3</v>
          </cell>
        </row>
        <row r="65">
          <cell r="D65" t="str">
            <v>m3</v>
          </cell>
        </row>
        <row r="67">
          <cell r="D67" t="str">
            <v>m2</v>
          </cell>
        </row>
        <row r="71">
          <cell r="D71" t="str">
            <v>m2</v>
          </cell>
        </row>
        <row r="73">
          <cell r="D73" t="str">
            <v>m2</v>
          </cell>
        </row>
        <row r="75">
          <cell r="D75" t="str">
            <v>m2</v>
          </cell>
        </row>
        <row r="77">
          <cell r="D77" t="str">
            <v>m3</v>
          </cell>
        </row>
        <row r="79">
          <cell r="D79" t="str">
            <v>m3</v>
          </cell>
        </row>
        <row r="81">
          <cell r="D81" t="str">
            <v>m2</v>
          </cell>
        </row>
        <row r="85">
          <cell r="D85" t="str">
            <v>m2</v>
          </cell>
        </row>
        <row r="87">
          <cell r="D87" t="str">
            <v>m2</v>
          </cell>
        </row>
        <row r="91">
          <cell r="D91" t="str">
            <v>m3</v>
          </cell>
        </row>
        <row r="93">
          <cell r="D93" t="str">
            <v>m3</v>
          </cell>
        </row>
        <row r="95">
          <cell r="D95" t="str">
            <v>m3</v>
          </cell>
        </row>
        <row r="99">
          <cell r="D99" t="str">
            <v>m3</v>
          </cell>
        </row>
        <row r="101">
          <cell r="D101" t="str">
            <v>m3</v>
          </cell>
        </row>
        <row r="103">
          <cell r="D103" t="str">
            <v>m3</v>
          </cell>
        </row>
        <row r="105">
          <cell r="D105" t="str">
            <v>m3</v>
          </cell>
        </row>
        <row r="109">
          <cell r="D109" t="str">
            <v>Kg</v>
          </cell>
        </row>
        <row r="111">
          <cell r="D111" t="str">
            <v>Kg</v>
          </cell>
        </row>
        <row r="113">
          <cell r="D113" t="str">
            <v>un</v>
          </cell>
        </row>
        <row r="117">
          <cell r="D117" t="str">
            <v>un</v>
          </cell>
        </row>
        <row r="119">
          <cell r="D119" t="str">
            <v>un</v>
          </cell>
        </row>
        <row r="121">
          <cell r="D121" t="str">
            <v>un</v>
          </cell>
        </row>
        <row r="123">
          <cell r="D123" t="str">
            <v>un</v>
          </cell>
        </row>
        <row r="129">
          <cell r="D129" t="str">
            <v>m</v>
          </cell>
        </row>
        <row r="131">
          <cell r="D131" t="str">
            <v>m</v>
          </cell>
        </row>
        <row r="133">
          <cell r="D133" t="str">
            <v>m</v>
          </cell>
        </row>
        <row r="135">
          <cell r="D135" t="str">
            <v>m</v>
          </cell>
        </row>
        <row r="137">
          <cell r="D137" t="str">
            <v>m</v>
          </cell>
        </row>
        <row r="139">
          <cell r="D139" t="str">
            <v>m</v>
          </cell>
        </row>
        <row r="143">
          <cell r="D143" t="str">
            <v>m</v>
          </cell>
        </row>
        <row r="145">
          <cell r="D145" t="str">
            <v>m</v>
          </cell>
        </row>
        <row r="147">
          <cell r="D147" t="str">
            <v>m</v>
          </cell>
        </row>
        <row r="149">
          <cell r="D149" t="str">
            <v>m</v>
          </cell>
        </row>
        <row r="153">
          <cell r="D153" t="str">
            <v>m</v>
          </cell>
        </row>
        <row r="155">
          <cell r="D155" t="str">
            <v>m</v>
          </cell>
        </row>
        <row r="157">
          <cell r="D157" t="str">
            <v>m</v>
          </cell>
        </row>
        <row r="159">
          <cell r="D159" t="str">
            <v>m</v>
          </cell>
        </row>
        <row r="161">
          <cell r="D161" t="str">
            <v>m</v>
          </cell>
        </row>
        <row r="163">
          <cell r="D163" t="str">
            <v>m</v>
          </cell>
        </row>
        <row r="167">
          <cell r="D167" t="str">
            <v>m</v>
          </cell>
        </row>
        <row r="169">
          <cell r="D169" t="str">
            <v>m</v>
          </cell>
        </row>
        <row r="171">
          <cell r="D171" t="str">
            <v>m</v>
          </cell>
        </row>
        <row r="175">
          <cell r="D175" t="str">
            <v>m</v>
          </cell>
        </row>
        <row r="177">
          <cell r="D177" t="str">
            <v>m</v>
          </cell>
        </row>
        <row r="179">
          <cell r="D179" t="str">
            <v>m</v>
          </cell>
        </row>
        <row r="181">
          <cell r="D181" t="str">
            <v>m</v>
          </cell>
        </row>
        <row r="183">
          <cell r="D183" t="str">
            <v>m</v>
          </cell>
        </row>
        <row r="185">
          <cell r="D185" t="str">
            <v>m</v>
          </cell>
        </row>
        <row r="187">
          <cell r="D187" t="str">
            <v>m</v>
          </cell>
        </row>
        <row r="191">
          <cell r="D191" t="str">
            <v>m</v>
          </cell>
        </row>
        <row r="193">
          <cell r="D193" t="str">
            <v>m</v>
          </cell>
        </row>
        <row r="194">
          <cell r="D194" t="str">
            <v xml:space="preserve"> </v>
          </cell>
        </row>
        <row r="197">
          <cell r="D197" t="str">
            <v>m</v>
          </cell>
        </row>
        <row r="199">
          <cell r="D199" t="str">
            <v>m</v>
          </cell>
        </row>
        <row r="201">
          <cell r="D201" t="str">
            <v>m</v>
          </cell>
        </row>
        <row r="205">
          <cell r="D205" t="str">
            <v>un</v>
          </cell>
        </row>
        <row r="207">
          <cell r="D207" t="str">
            <v>un</v>
          </cell>
        </row>
        <row r="209">
          <cell r="D209" t="str">
            <v>un</v>
          </cell>
        </row>
        <row r="211">
          <cell r="D211" t="str">
            <v>un</v>
          </cell>
        </row>
        <row r="213">
          <cell r="D213" t="str">
            <v>un</v>
          </cell>
        </row>
        <row r="219">
          <cell r="D219" t="str">
            <v>un</v>
          </cell>
        </row>
        <row r="221">
          <cell r="D221" t="str">
            <v>un</v>
          </cell>
        </row>
        <row r="223">
          <cell r="D223" t="str">
            <v>un</v>
          </cell>
        </row>
        <row r="225">
          <cell r="D225" t="str">
            <v>un</v>
          </cell>
        </row>
        <row r="227">
          <cell r="D227" t="str">
            <v>un</v>
          </cell>
        </row>
        <row r="229">
          <cell r="D229" t="str">
            <v>un</v>
          </cell>
        </row>
        <row r="233">
          <cell r="D233" t="str">
            <v>un</v>
          </cell>
        </row>
        <row r="235">
          <cell r="D235" t="str">
            <v>un</v>
          </cell>
        </row>
        <row r="237">
          <cell r="D237" t="str">
            <v>un</v>
          </cell>
        </row>
        <row r="239">
          <cell r="D239" t="str">
            <v>un</v>
          </cell>
        </row>
        <row r="243">
          <cell r="D243" t="str">
            <v>un</v>
          </cell>
        </row>
        <row r="245">
          <cell r="D245" t="str">
            <v>un</v>
          </cell>
        </row>
        <row r="249">
          <cell r="D249" t="str">
            <v>un</v>
          </cell>
        </row>
        <row r="251">
          <cell r="D251" t="str">
            <v>un</v>
          </cell>
        </row>
        <row r="255">
          <cell r="D255" t="str">
            <v>un</v>
          </cell>
        </row>
        <row r="257">
          <cell r="D257" t="str">
            <v>un</v>
          </cell>
        </row>
        <row r="259">
          <cell r="D259" t="str">
            <v>un</v>
          </cell>
        </row>
        <row r="261">
          <cell r="D261" t="str">
            <v>un</v>
          </cell>
        </row>
        <row r="263">
          <cell r="D263" t="str">
            <v>un</v>
          </cell>
        </row>
        <row r="265">
          <cell r="D265" t="str">
            <v>un</v>
          </cell>
        </row>
        <row r="269">
          <cell r="D269" t="str">
            <v>un</v>
          </cell>
        </row>
        <row r="271">
          <cell r="D271" t="str">
            <v>un</v>
          </cell>
        </row>
        <row r="273">
          <cell r="D273" t="str">
            <v>un</v>
          </cell>
        </row>
        <row r="275">
          <cell r="D275" t="str">
            <v>un</v>
          </cell>
        </row>
        <row r="277">
          <cell r="D277" t="str">
            <v>un</v>
          </cell>
        </row>
        <row r="279">
          <cell r="D279" t="str">
            <v>un</v>
          </cell>
        </row>
        <row r="283">
          <cell r="D283" t="str">
            <v>un</v>
          </cell>
        </row>
        <row r="285">
          <cell r="D285" t="str">
            <v>un</v>
          </cell>
        </row>
        <row r="287">
          <cell r="D287" t="str">
            <v>un</v>
          </cell>
        </row>
        <row r="289">
          <cell r="D289" t="str">
            <v>un</v>
          </cell>
        </row>
        <row r="291">
          <cell r="D291" t="str">
            <v>un</v>
          </cell>
        </row>
        <row r="293">
          <cell r="D293" t="str">
            <v>un</v>
          </cell>
        </row>
        <row r="297">
          <cell r="D297" t="str">
            <v>un</v>
          </cell>
        </row>
        <row r="299">
          <cell r="D299" t="str">
            <v>un</v>
          </cell>
        </row>
        <row r="301">
          <cell r="D301" t="str">
            <v>un</v>
          </cell>
        </row>
        <row r="303">
          <cell r="D303" t="str">
            <v>un</v>
          </cell>
        </row>
        <row r="305">
          <cell r="D305" t="str">
            <v>un</v>
          </cell>
        </row>
        <row r="307">
          <cell r="D307" t="str">
            <v>un</v>
          </cell>
        </row>
        <row r="309">
          <cell r="D309" t="str">
            <v>un</v>
          </cell>
        </row>
        <row r="311">
          <cell r="D311" t="str">
            <v>un</v>
          </cell>
        </row>
        <row r="313">
          <cell r="D313" t="str">
            <v>un</v>
          </cell>
        </row>
        <row r="317">
          <cell r="D317" t="str">
            <v>un</v>
          </cell>
        </row>
        <row r="319">
          <cell r="D319" t="str">
            <v>un</v>
          </cell>
        </row>
        <row r="321">
          <cell r="D321" t="str">
            <v>un</v>
          </cell>
        </row>
        <row r="323">
          <cell r="D323" t="str">
            <v>un</v>
          </cell>
        </row>
        <row r="325">
          <cell r="D325" t="str">
            <v>un</v>
          </cell>
        </row>
        <row r="327">
          <cell r="D327" t="str">
            <v>un</v>
          </cell>
        </row>
        <row r="331">
          <cell r="D331" t="str">
            <v>un</v>
          </cell>
        </row>
        <row r="333">
          <cell r="D333" t="str">
            <v>un</v>
          </cell>
        </row>
        <row r="335">
          <cell r="D335" t="str">
            <v>un</v>
          </cell>
        </row>
        <row r="337">
          <cell r="D337" t="str">
            <v>un</v>
          </cell>
        </row>
        <row r="339">
          <cell r="D339" t="str">
            <v>un</v>
          </cell>
        </row>
        <row r="341">
          <cell r="D341" t="str">
            <v>un</v>
          </cell>
        </row>
        <row r="343">
          <cell r="D343" t="str">
            <v>un</v>
          </cell>
        </row>
        <row r="345">
          <cell r="D345" t="str">
            <v>un</v>
          </cell>
        </row>
        <row r="349">
          <cell r="D349" t="str">
            <v>un</v>
          </cell>
        </row>
        <row r="351">
          <cell r="D351" t="str">
            <v>un</v>
          </cell>
        </row>
        <row r="353">
          <cell r="D353" t="str">
            <v>un</v>
          </cell>
        </row>
        <row r="355">
          <cell r="D355" t="str">
            <v>un</v>
          </cell>
        </row>
        <row r="357">
          <cell r="D357" t="str">
            <v>un</v>
          </cell>
        </row>
        <row r="359">
          <cell r="D359" t="str">
            <v>un</v>
          </cell>
        </row>
        <row r="361">
          <cell r="D361" t="str">
            <v>un</v>
          </cell>
        </row>
        <row r="363">
          <cell r="D363" t="str">
            <v>un</v>
          </cell>
        </row>
        <row r="367">
          <cell r="D367" t="str">
            <v>un</v>
          </cell>
        </row>
        <row r="369">
          <cell r="D369" t="str">
            <v>un</v>
          </cell>
        </row>
        <row r="371">
          <cell r="D371" t="str">
            <v>un</v>
          </cell>
        </row>
        <row r="373">
          <cell r="D373" t="str">
            <v>un</v>
          </cell>
        </row>
        <row r="377">
          <cell r="D377" t="str">
            <v>un</v>
          </cell>
        </row>
        <row r="379">
          <cell r="D379" t="str">
            <v>un</v>
          </cell>
        </row>
        <row r="381">
          <cell r="D381" t="str">
            <v>un</v>
          </cell>
        </row>
        <row r="383">
          <cell r="D383" t="str">
            <v>un</v>
          </cell>
        </row>
        <row r="388">
          <cell r="D388" t="str">
            <v>un</v>
          </cell>
        </row>
        <row r="390">
          <cell r="D390" t="str">
            <v>un</v>
          </cell>
        </row>
        <row r="392">
          <cell r="D392" t="str">
            <v>un</v>
          </cell>
        </row>
        <row r="396">
          <cell r="D396" t="str">
            <v>un</v>
          </cell>
        </row>
        <row r="398">
          <cell r="D398" t="str">
            <v>un</v>
          </cell>
        </row>
        <row r="400">
          <cell r="D400" t="str">
            <v>un</v>
          </cell>
        </row>
        <row r="402">
          <cell r="D402" t="str">
            <v>un</v>
          </cell>
        </row>
        <row r="406">
          <cell r="D406" t="str">
            <v>un</v>
          </cell>
        </row>
        <row r="408">
          <cell r="D408" t="str">
            <v>un</v>
          </cell>
        </row>
        <row r="410">
          <cell r="D410" t="str">
            <v>un</v>
          </cell>
        </row>
        <row r="412">
          <cell r="D412" t="str">
            <v>un</v>
          </cell>
        </row>
        <row r="414">
          <cell r="D414" t="str">
            <v>un</v>
          </cell>
        </row>
        <row r="416">
          <cell r="D416" t="str">
            <v>un</v>
          </cell>
        </row>
        <row r="420">
          <cell r="D420" t="str">
            <v>un</v>
          </cell>
        </row>
        <row r="422">
          <cell r="D422" t="str">
            <v>un</v>
          </cell>
        </row>
        <row r="424">
          <cell r="D424" t="str">
            <v>un</v>
          </cell>
        </row>
        <row r="426">
          <cell r="D426" t="str">
            <v>un</v>
          </cell>
        </row>
        <row r="428">
          <cell r="D428" t="str">
            <v>un</v>
          </cell>
        </row>
        <row r="432">
          <cell r="D432" t="str">
            <v>un</v>
          </cell>
        </row>
        <row r="434">
          <cell r="D434" t="str">
            <v>un</v>
          </cell>
        </row>
        <row r="436">
          <cell r="D436" t="str">
            <v>un</v>
          </cell>
        </row>
        <row r="438">
          <cell r="D438" t="str">
            <v>un</v>
          </cell>
        </row>
        <row r="440">
          <cell r="D440" t="str">
            <v>un</v>
          </cell>
        </row>
        <row r="444">
          <cell r="D444" t="str">
            <v>un</v>
          </cell>
        </row>
        <row r="446">
          <cell r="D446" t="str">
            <v>un</v>
          </cell>
        </row>
        <row r="448">
          <cell r="D448" t="str">
            <v>un</v>
          </cell>
        </row>
        <row r="450">
          <cell r="D450" t="str">
            <v>un</v>
          </cell>
        </row>
        <row r="452">
          <cell r="D452" t="str">
            <v>un</v>
          </cell>
        </row>
        <row r="456">
          <cell r="D456" t="str">
            <v>un</v>
          </cell>
        </row>
        <row r="458">
          <cell r="D458" t="str">
            <v>un</v>
          </cell>
        </row>
        <row r="460">
          <cell r="D460" t="str">
            <v>un</v>
          </cell>
        </row>
        <row r="462">
          <cell r="D462" t="str">
            <v>un</v>
          </cell>
        </row>
        <row r="464">
          <cell r="D464" t="str">
            <v>un</v>
          </cell>
        </row>
        <row r="466">
          <cell r="D466" t="str">
            <v>un</v>
          </cell>
        </row>
        <row r="468">
          <cell r="D468" t="str">
            <v>un</v>
          </cell>
        </row>
        <row r="470">
          <cell r="D470" t="str">
            <v>un</v>
          </cell>
        </row>
        <row r="472">
          <cell r="D472" t="str">
            <v>un</v>
          </cell>
        </row>
        <row r="473">
          <cell r="D473">
            <v>0</v>
          </cell>
        </row>
        <row r="474">
          <cell r="D474" t="str">
            <v>cm2</v>
          </cell>
        </row>
        <row r="476">
          <cell r="D476" t="str">
            <v>un</v>
          </cell>
        </row>
        <row r="480">
          <cell r="D480" t="str">
            <v>un</v>
          </cell>
        </row>
        <row r="482">
          <cell r="D482" t="str">
            <v>un</v>
          </cell>
        </row>
        <row r="484">
          <cell r="D484" t="str">
            <v>un</v>
          </cell>
        </row>
        <row r="486">
          <cell r="D486" t="str">
            <v>un</v>
          </cell>
        </row>
        <row r="488">
          <cell r="D488" t="str">
            <v>un</v>
          </cell>
        </row>
        <row r="490">
          <cell r="D490" t="str">
            <v>un</v>
          </cell>
        </row>
        <row r="494">
          <cell r="D494" t="str">
            <v>un</v>
          </cell>
        </row>
        <row r="496">
          <cell r="D496" t="str">
            <v>un</v>
          </cell>
        </row>
        <row r="498">
          <cell r="D498" t="str">
            <v>un</v>
          </cell>
        </row>
        <row r="500">
          <cell r="D500" t="str">
            <v>un</v>
          </cell>
        </row>
        <row r="502">
          <cell r="D502" t="str">
            <v>un</v>
          </cell>
        </row>
        <row r="504">
          <cell r="D504" t="str">
            <v>un</v>
          </cell>
        </row>
        <row r="506">
          <cell r="D506" t="str">
            <v>un</v>
          </cell>
        </row>
        <row r="508">
          <cell r="D508" t="str">
            <v>un</v>
          </cell>
        </row>
        <row r="510">
          <cell r="D510" t="str">
            <v>un</v>
          </cell>
        </row>
        <row r="512">
          <cell r="D512" t="str">
            <v>un</v>
          </cell>
        </row>
        <row r="514">
          <cell r="D514" t="str">
            <v>un</v>
          </cell>
        </row>
        <row r="518">
          <cell r="D518" t="str">
            <v xml:space="preserve"> cm</v>
          </cell>
        </row>
        <row r="520">
          <cell r="D520" t="str">
            <v xml:space="preserve"> cm</v>
          </cell>
        </row>
        <row r="522">
          <cell r="D522" t="str">
            <v>cm</v>
          </cell>
        </row>
        <row r="524">
          <cell r="D524" t="str">
            <v>un</v>
          </cell>
        </row>
        <row r="530">
          <cell r="D530" t="str">
            <v>m</v>
          </cell>
        </row>
        <row r="532">
          <cell r="D532" t="str">
            <v>m</v>
          </cell>
        </row>
        <row r="534">
          <cell r="D534" t="str">
            <v>m</v>
          </cell>
        </row>
        <row r="536">
          <cell r="D536" t="str">
            <v>m</v>
          </cell>
        </row>
        <row r="538">
          <cell r="D538" t="str">
            <v>m</v>
          </cell>
        </row>
        <row r="540">
          <cell r="D540" t="str">
            <v>m</v>
          </cell>
        </row>
        <row r="544">
          <cell r="D544" t="str">
            <v>m</v>
          </cell>
        </row>
        <row r="546">
          <cell r="D546" t="str">
            <v>m</v>
          </cell>
        </row>
        <row r="548">
          <cell r="D548" t="str">
            <v>m</v>
          </cell>
        </row>
        <row r="550">
          <cell r="D550" t="str">
            <v>un</v>
          </cell>
        </row>
        <row r="554">
          <cell r="D554" t="str">
            <v>un</v>
          </cell>
        </row>
        <row r="556">
          <cell r="D556" t="str">
            <v>un</v>
          </cell>
        </row>
        <row r="558">
          <cell r="D558" t="str">
            <v>un</v>
          </cell>
        </row>
        <row r="560">
          <cell r="D560" t="str">
            <v>m</v>
          </cell>
        </row>
        <row r="564">
          <cell r="D564" t="str">
            <v>un</v>
          </cell>
        </row>
        <row r="566">
          <cell r="D566" t="str">
            <v>un</v>
          </cell>
        </row>
        <row r="568">
          <cell r="D568" t="str">
            <v>un</v>
          </cell>
        </row>
        <row r="572">
          <cell r="D572" t="str">
            <v>un</v>
          </cell>
        </row>
        <row r="574">
          <cell r="D574" t="str">
            <v>un</v>
          </cell>
        </row>
        <row r="576">
          <cell r="D576" t="str">
            <v>un</v>
          </cell>
        </row>
        <row r="578">
          <cell r="D578" t="str">
            <v>un</v>
          </cell>
        </row>
        <row r="580">
          <cell r="D580" t="str">
            <v>un</v>
          </cell>
        </row>
        <row r="584">
          <cell r="D584" t="str">
            <v>un</v>
          </cell>
        </row>
        <row r="586">
          <cell r="D586" t="str">
            <v>un</v>
          </cell>
        </row>
        <row r="588">
          <cell r="D588" t="str">
            <v>un</v>
          </cell>
        </row>
        <row r="590">
          <cell r="D590" t="str">
            <v>un</v>
          </cell>
        </row>
        <row r="592">
          <cell r="D592" t="str">
            <v>un</v>
          </cell>
        </row>
        <row r="596">
          <cell r="D596" t="str">
            <v>un</v>
          </cell>
        </row>
        <row r="598">
          <cell r="D598" t="str">
            <v>un</v>
          </cell>
        </row>
        <row r="600">
          <cell r="D600" t="str">
            <v>un</v>
          </cell>
        </row>
        <row r="604">
          <cell r="D604" t="str">
            <v>un</v>
          </cell>
        </row>
        <row r="606">
          <cell r="D606" t="str">
            <v>un</v>
          </cell>
        </row>
        <row r="608">
          <cell r="D608" t="str">
            <v>un</v>
          </cell>
        </row>
        <row r="610">
          <cell r="D610" t="str">
            <v>un</v>
          </cell>
        </row>
        <row r="612">
          <cell r="D612" t="str">
            <v>un</v>
          </cell>
        </row>
        <row r="614">
          <cell r="D614" t="str">
            <v>un</v>
          </cell>
        </row>
        <row r="616">
          <cell r="D616" t="str">
            <v>un</v>
          </cell>
        </row>
        <row r="618">
          <cell r="D618" t="str">
            <v>un</v>
          </cell>
        </row>
        <row r="622">
          <cell r="D622" t="str">
            <v>m</v>
          </cell>
        </row>
        <row r="624">
          <cell r="D624" t="str">
            <v>m</v>
          </cell>
        </row>
        <row r="626">
          <cell r="D626" t="str">
            <v>un</v>
          </cell>
        </row>
        <row r="628">
          <cell r="D628" t="str">
            <v>un</v>
          </cell>
        </row>
        <row r="632">
          <cell r="D632" t="str">
            <v>h</v>
          </cell>
        </row>
        <row r="634">
          <cell r="D634" t="str">
            <v>h</v>
          </cell>
        </row>
        <row r="636">
          <cell r="D636" t="str">
            <v>h</v>
          </cell>
        </row>
        <row r="638">
          <cell r="D638" t="str">
            <v>h</v>
          </cell>
        </row>
        <row r="640">
          <cell r="D640" t="str">
            <v>h</v>
          </cell>
        </row>
        <row r="642">
          <cell r="D642" t="str">
            <v>h</v>
          </cell>
        </row>
        <row r="646">
          <cell r="D646" t="str">
            <v>h</v>
          </cell>
        </row>
        <row r="648">
          <cell r="D648" t="str">
            <v>h</v>
          </cell>
        </row>
        <row r="650">
          <cell r="D650" t="str">
            <v>un</v>
          </cell>
        </row>
        <row r="654">
          <cell r="D654" t="str">
            <v>sg</v>
          </cell>
        </row>
      </sheetData>
      <sheetData sheetId="1"/>
      <sheetData sheetId="2"/>
      <sheetData sheetId="3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BASE"/>
      <sheetName val="BASE CTOS"/>
      <sheetName val="PRESTA"/>
      <sheetName val="APUACUE"/>
      <sheetName val="APUALCA"/>
      <sheetName val="ALCANTARILLADO"/>
      <sheetName val="presupuesto alca"/>
      <sheetName val="1.optimn_PTAP"/>
      <sheetName val="2.redesacto"/>
      <sheetName val="3.optim_Desarenador"/>
      <sheetName val="4.optim_captacion_aducc"/>
      <sheetName val="RESUMEN"/>
    </sheetNames>
    <sheetDataSet>
      <sheetData sheetId="0" refreshError="1"/>
      <sheetData sheetId="1" refreshError="1">
        <row r="8">
          <cell r="D8">
            <v>0.7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1. bocatoma la trinidad"/>
      <sheetName val=" BOCATOMA TRINIDAD"/>
      <sheetName val="2. BOCATOMA TIRANA"/>
      <sheetName val="3. DESARENADOR"/>
      <sheetName val="4. ADUCCION"/>
      <sheetName val="5. REDES"/>
      <sheetName val="listado de apu"/>
      <sheetName val="AIU"/>
      <sheetName val="PRESTA"/>
      <sheetName val="BASE"/>
      <sheetName val="BASE CTOS"/>
      <sheetName val="SEPARADORAS"/>
      <sheetName val="RESUMEN GENERAL OBRAS"/>
      <sheetName val="CAPTACIÓN"/>
      <sheetName val="APU CAPTACION"/>
      <sheetName val="DESARENADOR"/>
      <sheetName val="APU DESARENDOR"/>
      <sheetName val="1__bocatoma_la_trinidad"/>
      <sheetName val="_BOCATOMA_TRINIDAD"/>
      <sheetName val="2__BOCATOMA_TIRANA"/>
      <sheetName val="3__DESARENADOR"/>
      <sheetName val="4__ADUCCION"/>
      <sheetName val="5__REDES"/>
      <sheetName val="listado_de_apu"/>
      <sheetName val="BASE_CTOS"/>
      <sheetName val="RESUMEN_GENERAL_OBRAS"/>
      <sheetName val="APU_CAPTACION"/>
      <sheetName val="APU_DESARENDOR"/>
      <sheetName val="1__bocatoma_la_trinidad2"/>
      <sheetName val="_BOCATOMA_TRINIDAD2"/>
      <sheetName val="2__BOCATOMA_TIRANA2"/>
      <sheetName val="3__DESARENADOR2"/>
      <sheetName val="4__ADUCCION2"/>
      <sheetName val="5__REDES2"/>
      <sheetName val="listado_de_apu2"/>
      <sheetName val="BASE_CTOS2"/>
      <sheetName val="RESUMEN_GENERAL_OBRAS2"/>
      <sheetName val="APU_CAPTACION2"/>
      <sheetName val="APU_DESARENDOR2"/>
      <sheetName val="1__bocatoma_la_trinidad1"/>
      <sheetName val="_BOCATOMA_TRINIDAD1"/>
      <sheetName val="2__BOCATOMA_TIRANA1"/>
      <sheetName val="3__DESARENADOR1"/>
      <sheetName val="4__ADUCCION1"/>
      <sheetName val="5__REDES1"/>
      <sheetName val="listado_de_apu1"/>
      <sheetName val="BASE_CTOS1"/>
      <sheetName val="RESUMEN_GENERAL_OBRAS1"/>
      <sheetName val="APU_CAPTACION1"/>
      <sheetName val="APU_DESARENDOR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C5">
            <v>0.1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a%20%20aaInformaci%C3%B3n"/>
      <sheetName val="aCCIDENTES DE 1995 - 1996"/>
      <sheetName val="Informacio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2.1"/>
      <sheetName val="Tablas 3.1-3.9"/>
      <sheetName val="Tabla 4.1"/>
      <sheetName val="Tabla 4.2"/>
      <sheetName val="Tabla 5.2"/>
      <sheetName val="Tabla 6.7"/>
      <sheetName val="Tabla 1.1"/>
      <sheetName val="Tabla 2.1"/>
      <sheetName val="Tabla 5.1"/>
      <sheetName val="Tabla 6.1"/>
      <sheetName val="Tabla 6.2"/>
      <sheetName val="Tabla 6.3"/>
      <sheetName val="Tabla 6.4"/>
      <sheetName val="Tabla 6.5"/>
      <sheetName val="Tabla 6.6"/>
      <sheetName val="Gráfica 6.1"/>
      <sheetName val="Tabla 7.1"/>
      <sheetName val="Tabla 7.2"/>
      <sheetName val="Tabla 7.3"/>
      <sheetName val="Tabla 8.1"/>
      <sheetName val="Tabla 8.2"/>
      <sheetName val="Tabla 8.3"/>
      <sheetName val="Tabla 8.4"/>
      <sheetName val="Hoja1"/>
      <sheetName val="Gráfica_2_1"/>
      <sheetName val="Tablas_3_1-3_9"/>
      <sheetName val="Tabla_4_1"/>
      <sheetName val="Tabla_4_2"/>
      <sheetName val="Tabla_5_2"/>
      <sheetName val="Tabla_6_7"/>
      <sheetName val="Tabla_1_1"/>
      <sheetName val="Tabla_2_1"/>
      <sheetName val="Tabla_5_1"/>
      <sheetName val="Tabla_6_1"/>
      <sheetName val="Tabla_6_2"/>
      <sheetName val="Tabla_6_3"/>
      <sheetName val="Tabla_6_4"/>
      <sheetName val="Tabla_6_5"/>
      <sheetName val="Tabla_6_6"/>
      <sheetName val="Gráfica_6_1"/>
      <sheetName val="Tabla_7_1"/>
      <sheetName val="Tabla_7_2"/>
      <sheetName val="Tabla_7_3"/>
      <sheetName val="Tabla_8_1"/>
      <sheetName val="Tabla_8_2"/>
      <sheetName val="Tabla_8_3"/>
      <sheetName val="Tabla_8_4"/>
      <sheetName val="CANALETA9"/>
      <sheetName val="Solicitud de Servicios"/>
      <sheetName val="INSUMOS"/>
      <sheetName val="CF y CV"/>
      <sheetName val="Informe de Obra Extra"/>
      <sheetName val="REC-COD,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Obra Cívil"/>
    </sheetNames>
    <sheetDataSet>
      <sheetData sheetId="0">
        <row r="5">
          <cell r="C5" t="str">
            <v>INFORME SEMANAL DE AVANCE DE OBRA CIVIL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de Servicios"/>
    </sheetNames>
    <sheetDataSet>
      <sheetData sheetId="0">
        <row r="4">
          <cell r="B4" t="str">
            <v>SOLICITUD DE SERVICIOS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 APU"/>
    </sheetNames>
    <sheetDataSet>
      <sheetData sheetId="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 APU"/>
      <sheetName val="PRESUPUESTO"/>
      <sheetName val="APU"/>
      <sheetName val="INSUMOS"/>
      <sheetName val="RESUMEN PRESUPU."/>
      <sheetName val="AMAPOLITA"/>
      <sheetName val="amapolitaoficial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UB_APU"/>
      <sheetName val="RESUMEN_PRESUPU_"/>
      <sheetName val="SIMULACIÓNEDIFICIO.ok"/>
      <sheetName val="Hoja4"/>
      <sheetName val="SUB_APU3"/>
      <sheetName val="RESUMEN_PRESUPU_3"/>
      <sheetName val="SUB_APU1"/>
      <sheetName val="RESUMEN_PRESUPU_1"/>
      <sheetName val="SUB_APU2"/>
      <sheetName val="RESUMEN_PRESUPU_2"/>
      <sheetName val="SUB_APU4"/>
      <sheetName val="RESUMEN_PRESUPU_4"/>
    </sheetNames>
    <sheetDataSet>
      <sheetData sheetId="0">
        <row r="1">
          <cell r="A1" t="str">
            <v>CODIGO</v>
          </cell>
          <cell r="B1" t="str">
            <v>ITEM</v>
          </cell>
          <cell r="C1" t="str">
            <v>UNIDAD</v>
          </cell>
        </row>
        <row r="2">
          <cell r="A2" t="str">
            <v>Z100</v>
          </cell>
          <cell r="B2" t="str">
            <v>MORTERO 1:4</v>
          </cell>
          <cell r="C2" t="str">
            <v>M3</v>
          </cell>
          <cell r="D2">
            <v>181373</v>
          </cell>
        </row>
        <row r="3">
          <cell r="B3" t="str">
            <v>CODIGO</v>
          </cell>
          <cell r="C3" t="str">
            <v>Z100</v>
          </cell>
        </row>
        <row r="4">
          <cell r="A4" t="str">
            <v>CODIGO</v>
          </cell>
          <cell r="B4" t="str">
            <v>RECURSOS</v>
          </cell>
          <cell r="C4" t="str">
            <v>UNIDAD</v>
          </cell>
          <cell r="D4" t="str">
            <v>CANT.</v>
          </cell>
        </row>
        <row r="5">
          <cell r="B5" t="str">
            <v>MATERIALES</v>
          </cell>
        </row>
        <row r="6">
          <cell r="A6" t="str">
            <v>M010</v>
          </cell>
          <cell r="B6" t="str">
            <v>CEMENTO</v>
          </cell>
          <cell r="C6" t="str">
            <v>SACO</v>
          </cell>
          <cell r="D6">
            <v>7.3</v>
          </cell>
        </row>
        <row r="7">
          <cell r="A7" t="str">
            <v>M020</v>
          </cell>
          <cell r="B7" t="str">
            <v>AGUA</v>
          </cell>
          <cell r="C7" t="str">
            <v>LT</v>
          </cell>
          <cell r="D7">
            <v>212</v>
          </cell>
        </row>
        <row r="8">
          <cell r="A8" t="str">
            <v>M070</v>
          </cell>
          <cell r="B8" t="str">
            <v>ARENA DE PEGA</v>
          </cell>
          <cell r="C8" t="str">
            <v>M3</v>
          </cell>
          <cell r="D8">
            <v>1.4</v>
          </cell>
        </row>
        <row r="9">
          <cell r="B9">
            <v>0</v>
          </cell>
          <cell r="C9">
            <v>0</v>
          </cell>
        </row>
        <row r="11">
          <cell r="B11" t="str">
            <v>EQUIPO</v>
          </cell>
        </row>
        <row r="12">
          <cell r="B12" t="str">
            <v>HTA MENOR (5% de M. de O.)</v>
          </cell>
        </row>
        <row r="17">
          <cell r="B17" t="str">
            <v>MANO DE OBRA</v>
          </cell>
        </row>
        <row r="18">
          <cell r="A18" t="str">
            <v>O110</v>
          </cell>
          <cell r="B18" t="str">
            <v>1 OFIC. Y 1 AYUD.</v>
          </cell>
          <cell r="C18" t="str">
            <v>DIA</v>
          </cell>
          <cell r="D18">
            <v>0.4</v>
          </cell>
        </row>
        <row r="21">
          <cell r="A21">
            <v>0</v>
          </cell>
          <cell r="B21">
            <v>0</v>
          </cell>
          <cell r="C21">
            <v>0</v>
          </cell>
        </row>
        <row r="23">
          <cell r="B23" t="str">
            <v>TRANSPORTE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31">
          <cell r="A31" t="str">
            <v>CODIGO</v>
          </cell>
          <cell r="B31" t="str">
            <v>ITEM</v>
          </cell>
          <cell r="C31" t="str">
            <v>UNIDAD</v>
          </cell>
        </row>
        <row r="32">
          <cell r="A32" t="str">
            <v>Z110</v>
          </cell>
          <cell r="B32" t="str">
            <v>MORTERO 1:5</v>
          </cell>
          <cell r="C32" t="str">
            <v>M3</v>
          </cell>
          <cell r="D32">
            <v>151123.875</v>
          </cell>
        </row>
        <row r="33">
          <cell r="B33" t="str">
            <v>CODIGO</v>
          </cell>
          <cell r="C33" t="str">
            <v>Z110</v>
          </cell>
        </row>
        <row r="34">
          <cell r="A34" t="str">
            <v>CODIGO</v>
          </cell>
          <cell r="B34" t="str">
            <v>RECURSOS</v>
          </cell>
          <cell r="C34" t="str">
            <v>UNIDAD</v>
          </cell>
          <cell r="D34" t="str">
            <v>CANT.</v>
          </cell>
        </row>
        <row r="35">
          <cell r="B35" t="str">
            <v>MATERIALES</v>
          </cell>
        </row>
        <row r="36">
          <cell r="A36" t="str">
            <v>M010</v>
          </cell>
          <cell r="B36" t="str">
            <v>CEMENTO</v>
          </cell>
          <cell r="C36" t="str">
            <v>SACO</v>
          </cell>
          <cell r="D36">
            <v>6</v>
          </cell>
        </row>
        <row r="37">
          <cell r="A37" t="str">
            <v>M020</v>
          </cell>
          <cell r="B37" t="str">
            <v>AGUA</v>
          </cell>
          <cell r="C37" t="str">
            <v>LT</v>
          </cell>
          <cell r="D37">
            <v>48</v>
          </cell>
        </row>
        <row r="38">
          <cell r="A38" t="str">
            <v>M070</v>
          </cell>
          <cell r="B38" t="str">
            <v>ARENA DE PEGA</v>
          </cell>
          <cell r="C38" t="str">
            <v>M3</v>
          </cell>
          <cell r="D38">
            <v>1.2</v>
          </cell>
        </row>
        <row r="39">
          <cell r="B39">
            <v>0</v>
          </cell>
          <cell r="C39">
            <v>0</v>
          </cell>
        </row>
        <row r="41">
          <cell r="B41" t="str">
            <v>EQUIPO</v>
          </cell>
        </row>
        <row r="42">
          <cell r="B42" t="str">
            <v>HTA MENOR (5% de M. de O.)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6">
          <cell r="B46" t="str">
            <v>MANO DE OBRA</v>
          </cell>
        </row>
        <row r="47">
          <cell r="A47" t="str">
            <v>O110</v>
          </cell>
          <cell r="B47" t="str">
            <v>1 OFIC. Y 1 AYUD.</v>
          </cell>
          <cell r="C47" t="str">
            <v>DIA</v>
          </cell>
          <cell r="D47">
            <v>0.35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1">
          <cell r="B51" t="str">
            <v>TRANSPORTE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8">
          <cell r="A58" t="str">
            <v>CODIGO</v>
          </cell>
          <cell r="B58" t="str">
            <v>ITEM</v>
          </cell>
          <cell r="C58" t="str">
            <v>UNIDAD</v>
          </cell>
        </row>
        <row r="59">
          <cell r="A59" t="str">
            <v>Z120</v>
          </cell>
          <cell r="B59" t="str">
            <v>MORTERO 1:6</v>
          </cell>
          <cell r="C59" t="str">
            <v>M3</v>
          </cell>
          <cell r="D59">
            <v>145003.125</v>
          </cell>
        </row>
        <row r="60">
          <cell r="B60" t="str">
            <v>CODIGO</v>
          </cell>
          <cell r="C60" t="str">
            <v>Z120</v>
          </cell>
        </row>
        <row r="61">
          <cell r="A61" t="str">
            <v>CODIGO</v>
          </cell>
          <cell r="B61" t="str">
            <v>RECURSOS</v>
          </cell>
          <cell r="C61" t="str">
            <v>UNIDAD</v>
          </cell>
          <cell r="D61" t="str">
            <v>CANT.</v>
          </cell>
        </row>
        <row r="62">
          <cell r="B62" t="str">
            <v>MATERIALES</v>
          </cell>
        </row>
        <row r="63">
          <cell r="A63" t="str">
            <v>M010</v>
          </cell>
          <cell r="B63" t="str">
            <v>CEMENTO</v>
          </cell>
          <cell r="C63" t="str">
            <v>SACO</v>
          </cell>
          <cell r="D63">
            <v>5.25</v>
          </cell>
        </row>
        <row r="64">
          <cell r="A64" t="str">
            <v>M020</v>
          </cell>
          <cell r="B64" t="str">
            <v>AGUA</v>
          </cell>
          <cell r="C64" t="str">
            <v>LT</v>
          </cell>
          <cell r="D64">
            <v>233</v>
          </cell>
        </row>
        <row r="65">
          <cell r="A65" t="str">
            <v>M070</v>
          </cell>
          <cell r="B65" t="str">
            <v>ARENA DE PEGA</v>
          </cell>
          <cell r="C65" t="str">
            <v>M3</v>
          </cell>
          <cell r="D65">
            <v>1.2</v>
          </cell>
        </row>
        <row r="66">
          <cell r="B66">
            <v>0</v>
          </cell>
          <cell r="C66">
            <v>0</v>
          </cell>
        </row>
        <row r="68">
          <cell r="B68" t="str">
            <v>EQUIPO</v>
          </cell>
        </row>
        <row r="69">
          <cell r="B69" t="str">
            <v>HTA MENOR (5% de M. de O.)</v>
          </cell>
        </row>
        <row r="70">
          <cell r="A70">
            <v>0</v>
          </cell>
          <cell r="B70">
            <v>0</v>
          </cell>
          <cell r="C70">
            <v>0</v>
          </cell>
        </row>
        <row r="72">
          <cell r="B72" t="str">
            <v>MANO DE OBRA</v>
          </cell>
        </row>
        <row r="73">
          <cell r="A73" t="str">
            <v>O110</v>
          </cell>
          <cell r="B73" t="str">
            <v>1 OFIC. Y 1 AYUD.</v>
          </cell>
          <cell r="C73" t="str">
            <v>DIA</v>
          </cell>
          <cell r="D73">
            <v>0.45</v>
          </cell>
        </row>
        <row r="74">
          <cell r="A74">
            <v>0</v>
          </cell>
          <cell r="B74">
            <v>0</v>
          </cell>
          <cell r="C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</row>
        <row r="77">
          <cell r="B77" t="str">
            <v>TRANSPORTE</v>
          </cell>
        </row>
        <row r="79">
          <cell r="A79">
            <v>0</v>
          </cell>
          <cell r="B79">
            <v>0</v>
          </cell>
          <cell r="C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</row>
        <row r="86">
          <cell r="A86" t="str">
            <v>CODIGO</v>
          </cell>
          <cell r="B86" t="str">
            <v>ITEM</v>
          </cell>
          <cell r="C86" t="str">
            <v>UNIDAD</v>
          </cell>
        </row>
        <row r="87">
          <cell r="A87" t="str">
            <v>Z130</v>
          </cell>
          <cell r="B87" t="str">
            <v>MORTERO 1:7</v>
          </cell>
          <cell r="C87" t="str">
            <v>M3</v>
          </cell>
          <cell r="D87">
            <v>121172.625</v>
          </cell>
        </row>
        <row r="88">
          <cell r="B88" t="str">
            <v>CODIGO</v>
          </cell>
          <cell r="C88" t="str">
            <v>Z130</v>
          </cell>
        </row>
        <row r="89">
          <cell r="A89" t="str">
            <v>CODIGO</v>
          </cell>
          <cell r="B89" t="str">
            <v>RECURSOS</v>
          </cell>
          <cell r="C89" t="str">
            <v>UNIDAD</v>
          </cell>
          <cell r="D89" t="str">
            <v>CANT.</v>
          </cell>
        </row>
        <row r="90">
          <cell r="B90" t="str">
            <v>MATERIALES</v>
          </cell>
        </row>
        <row r="91">
          <cell r="A91" t="str">
            <v>M010</v>
          </cell>
          <cell r="B91" t="str">
            <v>CEMENTO</v>
          </cell>
          <cell r="C91" t="str">
            <v>SACO</v>
          </cell>
          <cell r="D91">
            <v>4.5</v>
          </cell>
        </row>
        <row r="92">
          <cell r="A92" t="str">
            <v>M020</v>
          </cell>
          <cell r="B92" t="str">
            <v>AGUA</v>
          </cell>
          <cell r="C92" t="str">
            <v>LT</v>
          </cell>
          <cell r="D92">
            <v>204</v>
          </cell>
        </row>
        <row r="93">
          <cell r="A93" t="str">
            <v>M070</v>
          </cell>
          <cell r="B93" t="str">
            <v>ARENA DE PEGA</v>
          </cell>
          <cell r="C93" t="str">
            <v>M3</v>
          </cell>
          <cell r="D93">
            <v>1.25</v>
          </cell>
        </row>
        <row r="94">
          <cell r="B94">
            <v>0</v>
          </cell>
          <cell r="C94">
            <v>0</v>
          </cell>
        </row>
        <row r="96">
          <cell r="B96" t="str">
            <v>EQUIPO</v>
          </cell>
        </row>
        <row r="97">
          <cell r="B97" t="str">
            <v>HTA MENOR (5% de M. de O.)</v>
          </cell>
        </row>
        <row r="98">
          <cell r="A98">
            <v>0</v>
          </cell>
          <cell r="B98">
            <v>0</v>
          </cell>
          <cell r="C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</row>
        <row r="102">
          <cell r="B102" t="str">
            <v>MANO DE OBRA</v>
          </cell>
        </row>
        <row r="103">
          <cell r="A103" t="str">
            <v>O110</v>
          </cell>
          <cell r="B103" t="str">
            <v>1 OFIC. Y 1 AYUD.</v>
          </cell>
          <cell r="C103" t="str">
            <v>DIA</v>
          </cell>
          <cell r="D103">
            <v>0.25</v>
          </cell>
        </row>
        <row r="104">
          <cell r="A104">
            <v>0</v>
          </cell>
          <cell r="B104">
            <v>0</v>
          </cell>
          <cell r="C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</row>
        <row r="108">
          <cell r="B108" t="str">
            <v>TRANSPORTE</v>
          </cell>
        </row>
        <row r="110">
          <cell r="A110">
            <v>0</v>
          </cell>
          <cell r="B110">
            <v>0</v>
          </cell>
          <cell r="C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</row>
        <row r="115">
          <cell r="A115" t="str">
            <v>CODIGO</v>
          </cell>
          <cell r="B115" t="str">
            <v>ITEM</v>
          </cell>
          <cell r="C115" t="str">
            <v>UNIDAD</v>
          </cell>
        </row>
        <row r="116">
          <cell r="A116" t="str">
            <v>Z140</v>
          </cell>
          <cell r="B116" t="str">
            <v>MORTERO REV.  1:3</v>
          </cell>
          <cell r="C116" t="str">
            <v>M3</v>
          </cell>
          <cell r="D116">
            <v>192469.5</v>
          </cell>
        </row>
        <row r="117">
          <cell r="B117" t="str">
            <v>CODIGO</v>
          </cell>
          <cell r="C117" t="str">
            <v>Z140</v>
          </cell>
        </row>
        <row r="118">
          <cell r="A118" t="str">
            <v>CODIGO</v>
          </cell>
          <cell r="B118" t="str">
            <v>RECURSOS</v>
          </cell>
          <cell r="C118" t="str">
            <v>UNIDAD</v>
          </cell>
          <cell r="D118" t="str">
            <v>CANT.</v>
          </cell>
        </row>
        <row r="119">
          <cell r="B119" t="str">
            <v>MATERIALES</v>
          </cell>
        </row>
        <row r="120">
          <cell r="A120" t="str">
            <v>M010</v>
          </cell>
          <cell r="B120" t="str">
            <v>CEMENTO</v>
          </cell>
          <cell r="C120" t="str">
            <v>SACO</v>
          </cell>
          <cell r="D120">
            <v>9</v>
          </cell>
        </row>
        <row r="121">
          <cell r="A121" t="str">
            <v>M020</v>
          </cell>
          <cell r="B121" t="str">
            <v>AGUA</v>
          </cell>
          <cell r="C121" t="str">
            <v>LT</v>
          </cell>
          <cell r="D121">
            <v>252</v>
          </cell>
        </row>
        <row r="122">
          <cell r="A122" t="str">
            <v>M050</v>
          </cell>
          <cell r="B122" t="str">
            <v xml:space="preserve">ARENA DE REVOQUE. </v>
          </cell>
          <cell r="C122" t="str">
            <v>M3</v>
          </cell>
          <cell r="D122">
            <v>1.1000000000000001</v>
          </cell>
        </row>
        <row r="123">
          <cell r="B123">
            <v>0</v>
          </cell>
          <cell r="C123">
            <v>0</v>
          </cell>
        </row>
        <row r="125">
          <cell r="B125" t="str">
            <v>EQUIPO</v>
          </cell>
        </row>
        <row r="126">
          <cell r="B126" t="str">
            <v>HTA MENOR (5% de M. de O.)</v>
          </cell>
        </row>
        <row r="127">
          <cell r="A127">
            <v>0</v>
          </cell>
          <cell r="B127">
            <v>0</v>
          </cell>
          <cell r="C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</row>
        <row r="131">
          <cell r="B131" t="str">
            <v>MANO DE OBRA</v>
          </cell>
        </row>
        <row r="132">
          <cell r="A132" t="str">
            <v>O110</v>
          </cell>
          <cell r="B132" t="str">
            <v>1 OFIC. Y 1 AYUD.</v>
          </cell>
          <cell r="C132" t="str">
            <v>DIA</v>
          </cell>
          <cell r="D132">
            <v>0.2</v>
          </cell>
        </row>
        <row r="133">
          <cell r="A133">
            <v>0</v>
          </cell>
          <cell r="B133">
            <v>0</v>
          </cell>
          <cell r="C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</row>
        <row r="137">
          <cell r="B137" t="str">
            <v>TRANSPORTE</v>
          </cell>
        </row>
        <row r="139">
          <cell r="A139">
            <v>0</v>
          </cell>
          <cell r="B139">
            <v>0</v>
          </cell>
          <cell r="C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</row>
        <row r="145">
          <cell r="A145" t="str">
            <v>CODIGO</v>
          </cell>
          <cell r="B145" t="str">
            <v>ITEM</v>
          </cell>
          <cell r="C145" t="str">
            <v>UNIDAD</v>
          </cell>
        </row>
        <row r="146">
          <cell r="A146" t="str">
            <v>Z150</v>
          </cell>
          <cell r="B146" t="str">
            <v>MORTERO REV.  1:4</v>
          </cell>
          <cell r="C146" t="str">
            <v>M3</v>
          </cell>
          <cell r="D146">
            <v>160884.5</v>
          </cell>
        </row>
        <row r="147">
          <cell r="B147" t="str">
            <v>CODIGO</v>
          </cell>
          <cell r="C147" t="str">
            <v>Z150</v>
          </cell>
        </row>
        <row r="148">
          <cell r="A148" t="str">
            <v>CODIGO</v>
          </cell>
          <cell r="B148" t="str">
            <v>RECURSOS</v>
          </cell>
          <cell r="C148" t="str">
            <v>UNIDAD</v>
          </cell>
          <cell r="D148" t="str">
            <v>CANT.</v>
          </cell>
        </row>
        <row r="149">
          <cell r="B149" t="str">
            <v>MATERIALES</v>
          </cell>
        </row>
        <row r="150">
          <cell r="A150" t="str">
            <v>M010</v>
          </cell>
          <cell r="B150" t="str">
            <v>CEMENTO</v>
          </cell>
          <cell r="C150" t="str">
            <v>SACO</v>
          </cell>
          <cell r="D150">
            <v>7</v>
          </cell>
        </row>
        <row r="151">
          <cell r="A151" t="str">
            <v>M020</v>
          </cell>
          <cell r="B151" t="str">
            <v>AGUA</v>
          </cell>
          <cell r="C151" t="str">
            <v>LT</v>
          </cell>
          <cell r="D151">
            <v>252</v>
          </cell>
        </row>
        <row r="152">
          <cell r="A152" t="str">
            <v>M050</v>
          </cell>
          <cell r="B152" t="str">
            <v xml:space="preserve">ARENA DE REVOQUE. </v>
          </cell>
          <cell r="C152" t="str">
            <v>M3</v>
          </cell>
          <cell r="D152">
            <v>1.2</v>
          </cell>
        </row>
        <row r="153">
          <cell r="B153">
            <v>0</v>
          </cell>
          <cell r="C153">
            <v>0</v>
          </cell>
        </row>
        <row r="155">
          <cell r="B155" t="str">
            <v>EQUIPO</v>
          </cell>
        </row>
        <row r="156">
          <cell r="B156" t="str">
            <v>HTA MENOR (5% de M. de O.)</v>
          </cell>
        </row>
        <row r="157">
          <cell r="A157">
            <v>0</v>
          </cell>
          <cell r="B157">
            <v>0</v>
          </cell>
          <cell r="C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</row>
        <row r="161">
          <cell r="B161" t="str">
            <v>MANO DE OBRA</v>
          </cell>
        </row>
        <row r="162">
          <cell r="A162" t="str">
            <v>O110</v>
          </cell>
          <cell r="B162" t="str">
            <v>1 OFIC. Y 1 AYUD.</v>
          </cell>
          <cell r="C162" t="str">
            <v>DIA</v>
          </cell>
          <cell r="D162">
            <v>0.2</v>
          </cell>
        </row>
        <row r="163">
          <cell r="A163">
            <v>0</v>
          </cell>
          <cell r="B163">
            <v>0</v>
          </cell>
          <cell r="C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</row>
        <row r="166">
          <cell r="B166" t="str">
            <v>TRANSPORTE</v>
          </cell>
        </row>
        <row r="168">
          <cell r="A168">
            <v>0</v>
          </cell>
          <cell r="B168">
            <v>0</v>
          </cell>
          <cell r="C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</row>
        <row r="173">
          <cell r="A173" t="str">
            <v>CODIGO</v>
          </cell>
          <cell r="B173" t="str">
            <v>ITEM</v>
          </cell>
          <cell r="C173" t="str">
            <v>UNIDAD</v>
          </cell>
        </row>
        <row r="174">
          <cell r="A174" t="str">
            <v>Z160</v>
          </cell>
          <cell r="B174" t="str">
            <v>MORTERO REV.  1:5</v>
          </cell>
          <cell r="C174" t="str">
            <v>M3</v>
          </cell>
          <cell r="D174">
            <v>139009.5</v>
          </cell>
        </row>
        <row r="175">
          <cell r="B175" t="str">
            <v>CODIGO</v>
          </cell>
          <cell r="C175" t="str">
            <v>Z160</v>
          </cell>
        </row>
        <row r="176">
          <cell r="A176" t="str">
            <v>CODIGO</v>
          </cell>
          <cell r="B176" t="str">
            <v>RECURSOS</v>
          </cell>
          <cell r="C176" t="str">
            <v>UNIDAD</v>
          </cell>
          <cell r="D176" t="str">
            <v>CANT.</v>
          </cell>
        </row>
        <row r="177">
          <cell r="B177" t="str">
            <v>MATERIALES</v>
          </cell>
        </row>
        <row r="178">
          <cell r="A178" t="str">
            <v>M010</v>
          </cell>
          <cell r="B178" t="str">
            <v>CEMENTO</v>
          </cell>
          <cell r="C178" t="str">
            <v>SACO</v>
          </cell>
          <cell r="D178">
            <v>6</v>
          </cell>
        </row>
        <row r="179">
          <cell r="A179" t="str">
            <v>M020</v>
          </cell>
          <cell r="B179" t="str">
            <v>AGUA</v>
          </cell>
          <cell r="C179" t="str">
            <v>LT</v>
          </cell>
          <cell r="D179">
            <v>237</v>
          </cell>
        </row>
        <row r="180">
          <cell r="A180" t="str">
            <v>M050</v>
          </cell>
          <cell r="B180" t="str">
            <v xml:space="preserve">ARENA DE REVOQUE. </v>
          </cell>
          <cell r="C180" t="str">
            <v>M3</v>
          </cell>
          <cell r="D180">
            <v>1</v>
          </cell>
        </row>
        <row r="181">
          <cell r="B181">
            <v>0</v>
          </cell>
          <cell r="C181">
            <v>0</v>
          </cell>
        </row>
        <row r="183">
          <cell r="B183" t="str">
            <v>EQUIPO</v>
          </cell>
        </row>
        <row r="184">
          <cell r="B184" t="str">
            <v>HTA MENOR (5% de M. de O.)</v>
          </cell>
        </row>
        <row r="185">
          <cell r="A185">
            <v>0</v>
          </cell>
          <cell r="B185">
            <v>0</v>
          </cell>
          <cell r="C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</row>
        <row r="189">
          <cell r="B189" t="str">
            <v>MANO DE OBRA</v>
          </cell>
        </row>
        <row r="190">
          <cell r="A190" t="str">
            <v>O110</v>
          </cell>
          <cell r="B190" t="str">
            <v>1 OFIC. Y 1 AYUD.</v>
          </cell>
          <cell r="C190" t="str">
            <v>DIA</v>
          </cell>
          <cell r="D190">
            <v>0.2</v>
          </cell>
        </row>
        <row r="191">
          <cell r="A191">
            <v>0</v>
          </cell>
          <cell r="B191">
            <v>0</v>
          </cell>
          <cell r="C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</row>
        <row r="195">
          <cell r="B195" t="str">
            <v>TRANSPORTE</v>
          </cell>
        </row>
        <row r="197">
          <cell r="A197">
            <v>0</v>
          </cell>
          <cell r="B197">
            <v>0</v>
          </cell>
          <cell r="C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</row>
        <row r="202">
          <cell r="A202" t="str">
            <v>CODIGO</v>
          </cell>
          <cell r="B202" t="str">
            <v>ITEM</v>
          </cell>
          <cell r="C202" t="str">
            <v>UNIDAD</v>
          </cell>
        </row>
        <row r="203">
          <cell r="A203" t="str">
            <v>Z170</v>
          </cell>
          <cell r="B203" t="str">
            <v>MORTERO REV.  1:6</v>
          </cell>
          <cell r="C203" t="str">
            <v>M3</v>
          </cell>
          <cell r="D203">
            <v>125409.5</v>
          </cell>
        </row>
        <row r="204">
          <cell r="B204" t="str">
            <v>CODIGO</v>
          </cell>
          <cell r="C204" t="str">
            <v>Z170</v>
          </cell>
        </row>
        <row r="205">
          <cell r="A205" t="str">
            <v>CODIGO</v>
          </cell>
          <cell r="B205" t="str">
            <v>RECURSOS</v>
          </cell>
          <cell r="C205" t="str">
            <v>UNIDAD</v>
          </cell>
          <cell r="D205" t="str">
            <v>CANT.</v>
          </cell>
        </row>
        <row r="206">
          <cell r="B206" t="str">
            <v>MATERIALES</v>
          </cell>
        </row>
        <row r="207">
          <cell r="A207" t="str">
            <v>M010</v>
          </cell>
          <cell r="B207" t="str">
            <v>CEMENTO</v>
          </cell>
          <cell r="C207" t="str">
            <v>SACO</v>
          </cell>
          <cell r="D207">
            <v>5.2</v>
          </cell>
        </row>
        <row r="208">
          <cell r="A208" t="str">
            <v>M020</v>
          </cell>
          <cell r="B208" t="str">
            <v>AGUA</v>
          </cell>
          <cell r="C208" t="str">
            <v>LT</v>
          </cell>
          <cell r="D208">
            <v>237</v>
          </cell>
        </row>
        <row r="209">
          <cell r="A209" t="str">
            <v>M050</v>
          </cell>
          <cell r="B209" t="str">
            <v xml:space="preserve">ARENA DE REVOQUE. </v>
          </cell>
          <cell r="C209" t="str">
            <v>M3</v>
          </cell>
          <cell r="D209">
            <v>1</v>
          </cell>
        </row>
        <row r="210">
          <cell r="B210">
            <v>0</v>
          </cell>
          <cell r="C210">
            <v>0</v>
          </cell>
        </row>
        <row r="212">
          <cell r="B212" t="str">
            <v>EQUIPO</v>
          </cell>
        </row>
        <row r="213">
          <cell r="B213" t="str">
            <v>HTA MENOR (5% de M. de O.)</v>
          </cell>
        </row>
        <row r="214">
          <cell r="A214">
            <v>0</v>
          </cell>
          <cell r="B214">
            <v>0</v>
          </cell>
          <cell r="C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</row>
        <row r="218">
          <cell r="B218" t="str">
            <v>MANO DE OBRA</v>
          </cell>
        </row>
        <row r="219">
          <cell r="A219" t="str">
            <v>O110</v>
          </cell>
          <cell r="B219" t="str">
            <v>1 OFIC. Y 1 AYUD.</v>
          </cell>
          <cell r="C219" t="str">
            <v>DIA</v>
          </cell>
          <cell r="D219">
            <v>0.2</v>
          </cell>
        </row>
        <row r="220">
          <cell r="A220">
            <v>0</v>
          </cell>
          <cell r="B220">
            <v>0</v>
          </cell>
          <cell r="C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</row>
        <row r="224">
          <cell r="B224" t="str">
            <v>TRANSPORTE</v>
          </cell>
        </row>
        <row r="226">
          <cell r="A226">
            <v>0</v>
          </cell>
          <cell r="B226">
            <v>0</v>
          </cell>
          <cell r="C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</row>
        <row r="230">
          <cell r="A230" t="str">
            <v>CODIGO</v>
          </cell>
          <cell r="B230" t="str">
            <v>ITEM</v>
          </cell>
          <cell r="C230" t="str">
            <v>UNIDAD</v>
          </cell>
        </row>
        <row r="231">
          <cell r="A231" t="str">
            <v>Z180</v>
          </cell>
          <cell r="B231" t="str">
            <v>MORTERO.  1:3</v>
          </cell>
          <cell r="C231" t="str">
            <v>M3</v>
          </cell>
          <cell r="D231">
            <v>194177.625</v>
          </cell>
        </row>
        <row r="232">
          <cell r="B232" t="str">
            <v>CODIGO</v>
          </cell>
          <cell r="C232" t="str">
            <v>Z180</v>
          </cell>
        </row>
        <row r="233">
          <cell r="A233" t="str">
            <v>CODIGO</v>
          </cell>
          <cell r="B233" t="str">
            <v>RECURSOS</v>
          </cell>
          <cell r="C233" t="str">
            <v>UNIDAD</v>
          </cell>
          <cell r="D233" t="str">
            <v>CANT.</v>
          </cell>
        </row>
        <row r="234">
          <cell r="B234" t="str">
            <v>MATERIALES</v>
          </cell>
        </row>
        <row r="235">
          <cell r="A235" t="str">
            <v>M010</v>
          </cell>
          <cell r="B235" t="str">
            <v>CEMENTO</v>
          </cell>
          <cell r="C235" t="str">
            <v>SACO</v>
          </cell>
          <cell r="D235">
            <v>9</v>
          </cell>
        </row>
        <row r="236">
          <cell r="A236" t="str">
            <v>M020</v>
          </cell>
          <cell r="B236" t="str">
            <v>AGUA</v>
          </cell>
          <cell r="C236" t="str">
            <v>LT</v>
          </cell>
          <cell r="D236">
            <v>40</v>
          </cell>
        </row>
        <row r="237">
          <cell r="A237" t="str">
            <v>M070</v>
          </cell>
          <cell r="B237" t="str">
            <v>ARENA DE PEGA</v>
          </cell>
          <cell r="C237" t="str">
            <v>M3</v>
          </cell>
          <cell r="D237">
            <v>1.1200000000000001</v>
          </cell>
        </row>
        <row r="238">
          <cell r="B238">
            <v>0</v>
          </cell>
          <cell r="C238">
            <v>0</v>
          </cell>
        </row>
        <row r="240">
          <cell r="B240" t="str">
            <v>EQUIPO</v>
          </cell>
        </row>
        <row r="241">
          <cell r="B241" t="str">
            <v>HTA MENOR (5% de M. de O.)</v>
          </cell>
        </row>
        <row r="242">
          <cell r="A242">
            <v>0</v>
          </cell>
          <cell r="B242">
            <v>0</v>
          </cell>
          <cell r="C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</row>
        <row r="246">
          <cell r="B246" t="str">
            <v>MANO DE OBRA</v>
          </cell>
        </row>
        <row r="247">
          <cell r="A247" t="str">
            <v>O110</v>
          </cell>
          <cell r="B247" t="str">
            <v>1 OFIC. Y 1 AYUD.</v>
          </cell>
          <cell r="C247" t="str">
            <v>DIA</v>
          </cell>
          <cell r="D247">
            <v>0.25</v>
          </cell>
        </row>
        <row r="248">
          <cell r="A248">
            <v>0</v>
          </cell>
          <cell r="B248">
            <v>0</v>
          </cell>
          <cell r="C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</row>
        <row r="252">
          <cell r="B252" t="str">
            <v>TRANSPORTE</v>
          </cell>
        </row>
        <row r="254">
          <cell r="A254">
            <v>0</v>
          </cell>
          <cell r="B254">
            <v>0</v>
          </cell>
          <cell r="C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</row>
        <row r="259">
          <cell r="A259" t="str">
            <v>CODIGO</v>
          </cell>
          <cell r="B259" t="str">
            <v>ITEM</v>
          </cell>
          <cell r="C259" t="str">
            <v>UNIDAD</v>
          </cell>
        </row>
        <row r="260">
          <cell r="A260" t="str">
            <v>Z190</v>
          </cell>
          <cell r="B260" t="str">
            <v>MORTERO  1:2</v>
          </cell>
          <cell r="C260" t="str">
            <v>M3</v>
          </cell>
          <cell r="D260">
            <v>247343.5</v>
          </cell>
        </row>
        <row r="261">
          <cell r="B261" t="str">
            <v>CODIGO</v>
          </cell>
          <cell r="C261" t="str">
            <v>Z190</v>
          </cell>
        </row>
        <row r="262">
          <cell r="A262" t="str">
            <v>CODIGO</v>
          </cell>
          <cell r="B262" t="str">
            <v>RECURSOS</v>
          </cell>
          <cell r="C262" t="str">
            <v>UNIDAD</v>
          </cell>
          <cell r="D262" t="str">
            <v>CANT.</v>
          </cell>
        </row>
        <row r="263">
          <cell r="B263" t="str">
            <v>MATERIALES</v>
          </cell>
        </row>
        <row r="264">
          <cell r="A264" t="str">
            <v>M010</v>
          </cell>
          <cell r="B264" t="str">
            <v>CEMENTO</v>
          </cell>
          <cell r="C264" t="str">
            <v>SACO</v>
          </cell>
          <cell r="D264">
            <v>12.5</v>
          </cell>
        </row>
        <row r="265">
          <cell r="A265" t="str">
            <v>M020</v>
          </cell>
          <cell r="B265" t="str">
            <v>AGUA</v>
          </cell>
          <cell r="C265" t="str">
            <v>LT</v>
          </cell>
          <cell r="D265">
            <v>250</v>
          </cell>
        </row>
        <row r="266">
          <cell r="A266" t="str">
            <v>M070</v>
          </cell>
          <cell r="B266" t="str">
            <v>ARENA DE PEGA</v>
          </cell>
          <cell r="C266" t="str">
            <v>M3</v>
          </cell>
          <cell r="D266">
            <v>0.95</v>
          </cell>
        </row>
        <row r="267">
          <cell r="B267">
            <v>0</v>
          </cell>
          <cell r="C267">
            <v>0</v>
          </cell>
        </row>
        <row r="269">
          <cell r="B269" t="str">
            <v>EQUIPO</v>
          </cell>
        </row>
        <row r="270">
          <cell r="B270" t="str">
            <v>HTA MENOR (5% de M. de O.)</v>
          </cell>
        </row>
        <row r="271">
          <cell r="A271">
            <v>0</v>
          </cell>
          <cell r="B271">
            <v>0</v>
          </cell>
          <cell r="C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</row>
        <row r="274">
          <cell r="B274" t="str">
            <v>MANO DE OBRA</v>
          </cell>
        </row>
        <row r="275">
          <cell r="A275" t="str">
            <v>O110</v>
          </cell>
          <cell r="B275" t="str">
            <v>1 OFIC. Y 1 AYUD.</v>
          </cell>
          <cell r="C275" t="str">
            <v>DIA</v>
          </cell>
          <cell r="D275">
            <v>0.2</v>
          </cell>
        </row>
        <row r="276">
          <cell r="A276">
            <v>0</v>
          </cell>
          <cell r="B276">
            <v>0</v>
          </cell>
          <cell r="C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</row>
        <row r="280">
          <cell r="B280" t="str">
            <v>TRANSPORTE</v>
          </cell>
        </row>
        <row r="282">
          <cell r="A282">
            <v>0</v>
          </cell>
          <cell r="B282">
            <v>0</v>
          </cell>
          <cell r="C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</row>
        <row r="288">
          <cell r="A288" t="str">
            <v>CODIGO</v>
          </cell>
          <cell r="B288" t="str">
            <v>ITEM</v>
          </cell>
          <cell r="C288" t="str">
            <v>UNIDAD</v>
          </cell>
        </row>
        <row r="289">
          <cell r="A289" t="str">
            <v>Z200</v>
          </cell>
          <cell r="B289" t="str">
            <v>CONCRETO f'c=140 kg/cm2</v>
          </cell>
          <cell r="C289" t="str">
            <v>M3</v>
          </cell>
          <cell r="D289">
            <v>158178</v>
          </cell>
        </row>
        <row r="290">
          <cell r="B290" t="str">
            <v>CODIGO</v>
          </cell>
          <cell r="C290" t="str">
            <v>Z200</v>
          </cell>
        </row>
        <row r="291">
          <cell r="A291" t="str">
            <v>CODIGO</v>
          </cell>
          <cell r="B291" t="str">
            <v>RECURSOS</v>
          </cell>
          <cell r="C291" t="str">
            <v>UNIDAD</v>
          </cell>
          <cell r="D291" t="str">
            <v>CANT.</v>
          </cell>
        </row>
        <row r="292">
          <cell r="B292" t="str">
            <v>MATERIALES</v>
          </cell>
        </row>
        <row r="293">
          <cell r="A293" t="str">
            <v>M010</v>
          </cell>
          <cell r="B293" t="str">
            <v>CEMENTO</v>
          </cell>
          <cell r="C293" t="str">
            <v>SACO</v>
          </cell>
          <cell r="D293">
            <v>5</v>
          </cell>
        </row>
        <row r="294">
          <cell r="A294" t="str">
            <v>M020</v>
          </cell>
          <cell r="B294" t="str">
            <v>AGUA</v>
          </cell>
          <cell r="C294" t="str">
            <v>LT</v>
          </cell>
          <cell r="D294">
            <v>40</v>
          </cell>
        </row>
        <row r="295">
          <cell r="A295" t="str">
            <v>M080</v>
          </cell>
          <cell r="B295" t="str">
            <v>ARENA PARA CONCRETO</v>
          </cell>
          <cell r="C295" t="str">
            <v>M3</v>
          </cell>
          <cell r="D295">
            <v>0.6</v>
          </cell>
        </row>
        <row r="296">
          <cell r="A296" t="str">
            <v>M240</v>
          </cell>
          <cell r="B296" t="str">
            <v>TRITURADO 1 1/2"</v>
          </cell>
          <cell r="C296" t="str">
            <v>M3</v>
          </cell>
          <cell r="D296">
            <v>0.92</v>
          </cell>
        </row>
        <row r="297">
          <cell r="B297">
            <v>0</v>
          </cell>
          <cell r="C297">
            <v>0</v>
          </cell>
        </row>
        <row r="299">
          <cell r="B299" t="str">
            <v>EQUIPO</v>
          </cell>
        </row>
        <row r="300">
          <cell r="B300" t="str">
            <v>HTA MENOR (5% de M. de O.)</v>
          </cell>
        </row>
        <row r="301">
          <cell r="A301" t="str">
            <v>E080</v>
          </cell>
          <cell r="B301" t="str">
            <v>CONCRETADORA 1 1/2 SACOS ELECT.</v>
          </cell>
          <cell r="C301" t="str">
            <v>DIA</v>
          </cell>
          <cell r="D301">
            <v>0.4</v>
          </cell>
        </row>
        <row r="302">
          <cell r="A302">
            <v>0</v>
          </cell>
          <cell r="B302">
            <v>0</v>
          </cell>
          <cell r="C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</row>
        <row r="305">
          <cell r="B305" t="str">
            <v>MANO DE OBRA</v>
          </cell>
        </row>
        <row r="306">
          <cell r="A306" t="str">
            <v>O030</v>
          </cell>
          <cell r="B306" t="str">
            <v>1 OFIC. Y 2 AYUD.</v>
          </cell>
          <cell r="C306" t="str">
            <v>DIA</v>
          </cell>
          <cell r="D306">
            <v>0.4</v>
          </cell>
        </row>
        <row r="307">
          <cell r="A307">
            <v>0</v>
          </cell>
          <cell r="B307">
            <v>0</v>
          </cell>
          <cell r="C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</row>
        <row r="311">
          <cell r="B311" t="str">
            <v>TRANSPORTE</v>
          </cell>
        </row>
        <row r="313">
          <cell r="A313">
            <v>0</v>
          </cell>
          <cell r="B313">
            <v>0</v>
          </cell>
          <cell r="C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</row>
        <row r="318">
          <cell r="A318" t="str">
            <v>CODIGO</v>
          </cell>
          <cell r="B318" t="str">
            <v>ITEM</v>
          </cell>
          <cell r="C318" t="str">
            <v>UNIDAD</v>
          </cell>
        </row>
        <row r="319">
          <cell r="A319" t="str">
            <v>Z210</v>
          </cell>
          <cell r="B319" t="str">
            <v>CONCRETO f'c=175 kg/cm2</v>
          </cell>
          <cell r="C319" t="str">
            <v>M3</v>
          </cell>
          <cell r="D319">
            <v>153121.5</v>
          </cell>
        </row>
        <row r="320">
          <cell r="B320" t="str">
            <v>CODIGO</v>
          </cell>
          <cell r="C320" t="str">
            <v>Z210</v>
          </cell>
        </row>
        <row r="321">
          <cell r="A321" t="str">
            <v>CODIGO</v>
          </cell>
          <cell r="B321" t="str">
            <v>RECURSOS</v>
          </cell>
          <cell r="C321" t="str">
            <v>UNIDAD</v>
          </cell>
          <cell r="D321" t="str">
            <v>CANT.</v>
          </cell>
        </row>
        <row r="322">
          <cell r="B322" t="str">
            <v>MATERIALES</v>
          </cell>
        </row>
        <row r="323">
          <cell r="A323" t="str">
            <v>M010</v>
          </cell>
          <cell r="B323" t="str">
            <v>CEMENTO</v>
          </cell>
          <cell r="C323" t="str">
            <v>SACO</v>
          </cell>
          <cell r="D323">
            <v>6</v>
          </cell>
        </row>
        <row r="324">
          <cell r="A324" t="str">
            <v>M020</v>
          </cell>
          <cell r="B324" t="str">
            <v>AGUA</v>
          </cell>
          <cell r="C324" t="str">
            <v>LT</v>
          </cell>
          <cell r="D324">
            <v>80</v>
          </cell>
        </row>
        <row r="325">
          <cell r="A325" t="str">
            <v>M080</v>
          </cell>
          <cell r="B325" t="str">
            <v>ARENA PARA CONCRETO</v>
          </cell>
          <cell r="C325" t="str">
            <v>M3</v>
          </cell>
          <cell r="D325">
            <v>0.67</v>
          </cell>
        </row>
        <row r="326">
          <cell r="A326" t="str">
            <v>M240</v>
          </cell>
          <cell r="B326" t="str">
            <v>TRITURADO 1 1/2"</v>
          </cell>
          <cell r="C326" t="str">
            <v>M3</v>
          </cell>
          <cell r="D326">
            <v>0.71499999999999997</v>
          </cell>
        </row>
        <row r="328">
          <cell r="B328" t="str">
            <v>EQUIPO</v>
          </cell>
        </row>
        <row r="329">
          <cell r="B329" t="str">
            <v>HTA MENOR (5% de M. de O.)</v>
          </cell>
        </row>
        <row r="330">
          <cell r="A330" t="str">
            <v>E080</v>
          </cell>
          <cell r="B330" t="str">
            <v>CONCRETADORA 1 1/2 SACOS ELECT.</v>
          </cell>
          <cell r="C330" t="str">
            <v>DIA</v>
          </cell>
          <cell r="D330">
            <v>0.2</v>
          </cell>
        </row>
        <row r="331">
          <cell r="A331">
            <v>0</v>
          </cell>
          <cell r="B331">
            <v>0</v>
          </cell>
          <cell r="C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</row>
        <row r="334">
          <cell r="B334" t="str">
            <v>MANO DE OBRA</v>
          </cell>
        </row>
        <row r="335">
          <cell r="A335" t="str">
            <v>O030</v>
          </cell>
          <cell r="B335" t="str">
            <v>1 OFIC. Y 2 AYUD.</v>
          </cell>
          <cell r="C335" t="str">
            <v>DIA</v>
          </cell>
          <cell r="D335">
            <v>0.2</v>
          </cell>
        </row>
        <row r="336">
          <cell r="B336">
            <v>0</v>
          </cell>
          <cell r="C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</row>
        <row r="339">
          <cell r="B339" t="str">
            <v>TRANSPORTE</v>
          </cell>
        </row>
        <row r="341">
          <cell r="A341">
            <v>0</v>
          </cell>
          <cell r="B341">
            <v>0</v>
          </cell>
          <cell r="C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</row>
        <row r="346">
          <cell r="A346" t="str">
            <v>CODIGO</v>
          </cell>
          <cell r="B346" t="str">
            <v>ITEM</v>
          </cell>
          <cell r="C346" t="str">
            <v>UNIDAD</v>
          </cell>
        </row>
        <row r="347">
          <cell r="A347" t="str">
            <v>Z220</v>
          </cell>
          <cell r="B347" t="str">
            <v>CONCRETO f'c=210 kg/cm2</v>
          </cell>
          <cell r="C347" t="str">
            <v>M3</v>
          </cell>
          <cell r="D347">
            <v>241508</v>
          </cell>
        </row>
        <row r="348">
          <cell r="B348" t="str">
            <v>CODIGO</v>
          </cell>
          <cell r="C348" t="str">
            <v>Z220</v>
          </cell>
        </row>
        <row r="349">
          <cell r="A349" t="str">
            <v>CODIGO</v>
          </cell>
          <cell r="B349" t="str">
            <v>RECURSOS</v>
          </cell>
          <cell r="C349" t="str">
            <v>UNIDAD</v>
          </cell>
          <cell r="D349" t="str">
            <v>CANT.</v>
          </cell>
        </row>
        <row r="350">
          <cell r="B350" t="str">
            <v>MATERIALES</v>
          </cell>
        </row>
        <row r="351">
          <cell r="A351" t="str">
            <v>M010</v>
          </cell>
          <cell r="B351" t="str">
            <v>CEMENTO</v>
          </cell>
          <cell r="C351" t="str">
            <v>SACO</v>
          </cell>
          <cell r="D351">
            <v>7.5</v>
          </cell>
        </row>
        <row r="352">
          <cell r="A352" t="str">
            <v>M020</v>
          </cell>
          <cell r="B352" t="str">
            <v>AGUA</v>
          </cell>
          <cell r="C352" t="str">
            <v>LT</v>
          </cell>
          <cell r="D352">
            <v>175</v>
          </cell>
        </row>
        <row r="353">
          <cell r="A353" t="str">
            <v>M080</v>
          </cell>
          <cell r="B353" t="str">
            <v>ARENA PARA CONCRETO</v>
          </cell>
          <cell r="C353" t="str">
            <v>M3</v>
          </cell>
          <cell r="D353">
            <v>1.1599999999999999</v>
          </cell>
        </row>
        <row r="354">
          <cell r="A354" t="str">
            <v>M250</v>
          </cell>
          <cell r="B354" t="str">
            <v>TRITURADO 1/2"</v>
          </cell>
          <cell r="C354" t="str">
            <v>M3</v>
          </cell>
          <cell r="D354">
            <v>1.1599999999999999</v>
          </cell>
        </row>
        <row r="356">
          <cell r="B356" t="str">
            <v>EQUIPO</v>
          </cell>
        </row>
        <row r="357">
          <cell r="B357" t="str">
            <v>HTA MENOR (5% de M. de O.)</v>
          </cell>
        </row>
        <row r="358">
          <cell r="A358" t="str">
            <v>E080</v>
          </cell>
          <cell r="B358" t="str">
            <v>CONCRETADORA 1 1/2 SACOS ELECT.</v>
          </cell>
          <cell r="C358" t="str">
            <v>DIA</v>
          </cell>
          <cell r="D358">
            <v>0.5</v>
          </cell>
        </row>
        <row r="359">
          <cell r="A359">
            <v>0</v>
          </cell>
          <cell r="B359">
            <v>0</v>
          </cell>
          <cell r="C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</row>
        <row r="362">
          <cell r="B362" t="str">
            <v>MANO DE OBRA</v>
          </cell>
        </row>
        <row r="363">
          <cell r="A363" t="str">
            <v>O030</v>
          </cell>
          <cell r="B363" t="str">
            <v>1 OFIC. Y 2 AYUD.</v>
          </cell>
          <cell r="C363" t="str">
            <v>DIA</v>
          </cell>
          <cell r="D363">
            <v>0.65</v>
          </cell>
        </row>
        <row r="364">
          <cell r="B364">
            <v>0</v>
          </cell>
          <cell r="C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</row>
        <row r="368">
          <cell r="B368" t="str">
            <v>TRANSPORTE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4">
          <cell r="A374" t="str">
            <v>CODIGO</v>
          </cell>
          <cell r="B374" t="str">
            <v>ITEM</v>
          </cell>
          <cell r="C374" t="str">
            <v>UNIDAD</v>
          </cell>
        </row>
        <row r="375">
          <cell r="A375" t="str">
            <v>Z230</v>
          </cell>
          <cell r="B375" t="str">
            <v>CONCRETO f'c=250 kg/cm2</v>
          </cell>
          <cell r="C375" t="str">
            <v>M3</v>
          </cell>
          <cell r="D375">
            <v>245808</v>
          </cell>
        </row>
        <row r="376">
          <cell r="B376" t="str">
            <v>CODIGO</v>
          </cell>
          <cell r="C376" t="str">
            <v>Z230</v>
          </cell>
        </row>
        <row r="377">
          <cell r="A377" t="str">
            <v>CODIGO</v>
          </cell>
          <cell r="B377" t="str">
            <v>RECURSOS</v>
          </cell>
          <cell r="C377" t="str">
            <v>UNIDAD</v>
          </cell>
          <cell r="D377" t="str">
            <v>CANT.</v>
          </cell>
        </row>
        <row r="378">
          <cell r="B378" t="str">
            <v>MATERIALES</v>
          </cell>
        </row>
        <row r="379">
          <cell r="A379" t="str">
            <v>M010</v>
          </cell>
          <cell r="B379" t="str">
            <v>CEMENTO</v>
          </cell>
          <cell r="C379" t="str">
            <v>SACO</v>
          </cell>
          <cell r="D379">
            <v>9</v>
          </cell>
        </row>
        <row r="380">
          <cell r="A380" t="str">
            <v>M020</v>
          </cell>
          <cell r="B380" t="str">
            <v>AGUA</v>
          </cell>
          <cell r="C380" t="str">
            <v>LT</v>
          </cell>
          <cell r="D380">
            <v>200</v>
          </cell>
        </row>
        <row r="381">
          <cell r="A381" t="str">
            <v>M080</v>
          </cell>
          <cell r="B381" t="str">
            <v>ARENA PARA CONCRETO</v>
          </cell>
          <cell r="C381" t="str">
            <v>M3</v>
          </cell>
          <cell r="D381">
            <v>0.7</v>
          </cell>
        </row>
        <row r="382">
          <cell r="A382" t="str">
            <v>M240</v>
          </cell>
          <cell r="B382" t="str">
            <v>TRITURADO 1 1/2"</v>
          </cell>
          <cell r="C382" t="str">
            <v>M3</v>
          </cell>
          <cell r="D382">
            <v>0.7</v>
          </cell>
        </row>
        <row r="384">
          <cell r="B384" t="str">
            <v>EQUIPO</v>
          </cell>
        </row>
        <row r="385">
          <cell r="B385" t="str">
            <v>HTA MENOR (5% de M. de O.)</v>
          </cell>
        </row>
        <row r="386">
          <cell r="A386" t="str">
            <v>E080</v>
          </cell>
          <cell r="B386" t="str">
            <v>CONCRETADORA 1 1/2 SACOS ELECT.</v>
          </cell>
          <cell r="C386" t="str">
            <v>DIA</v>
          </cell>
          <cell r="D386">
            <v>0.5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90">
          <cell r="B390" t="str">
            <v>MANO DE OBRA</v>
          </cell>
        </row>
        <row r="391">
          <cell r="A391" t="str">
            <v>O030</v>
          </cell>
          <cell r="B391" t="str">
            <v>1 OFIC. Y 2 AYUD.</v>
          </cell>
          <cell r="C391" t="str">
            <v>DIA</v>
          </cell>
          <cell r="D391">
            <v>0.65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6">
          <cell r="B396" t="str">
            <v>TRANSPORTE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4">
          <cell r="A404" t="str">
            <v>CODIGO</v>
          </cell>
          <cell r="B404" t="str">
            <v>ITEM</v>
          </cell>
          <cell r="C404" t="str">
            <v>UNIDAD</v>
          </cell>
        </row>
        <row r="405">
          <cell r="A405" t="str">
            <v>Z240</v>
          </cell>
          <cell r="B405" t="str">
            <v>MORTERO REV.  1:8</v>
          </cell>
          <cell r="C405" t="str">
            <v>M3</v>
          </cell>
          <cell r="D405">
            <v>113573</v>
          </cell>
        </row>
        <row r="406">
          <cell r="B406" t="str">
            <v>CODIGO</v>
          </cell>
          <cell r="C406" t="str">
            <v>Z240</v>
          </cell>
        </row>
        <row r="407">
          <cell r="A407" t="str">
            <v>CODIGO</v>
          </cell>
          <cell r="B407" t="str">
            <v>RECURSOS</v>
          </cell>
          <cell r="C407" t="str">
            <v>UNIDAD</v>
          </cell>
          <cell r="D407" t="str">
            <v>CANT.</v>
          </cell>
        </row>
        <row r="408">
          <cell r="B408" t="str">
            <v>MATERIALES</v>
          </cell>
        </row>
        <row r="409">
          <cell r="A409" t="str">
            <v>M010</v>
          </cell>
          <cell r="B409" t="str">
            <v>CEMENTO</v>
          </cell>
          <cell r="C409" t="str">
            <v>SACO</v>
          </cell>
          <cell r="D409">
            <v>4</v>
          </cell>
        </row>
        <row r="410">
          <cell r="A410" t="str">
            <v>M020</v>
          </cell>
          <cell r="B410" t="str">
            <v>AGUA</v>
          </cell>
          <cell r="C410" t="str">
            <v>LT</v>
          </cell>
          <cell r="D410">
            <v>204</v>
          </cell>
        </row>
        <row r="411">
          <cell r="A411" t="str">
            <v>M080</v>
          </cell>
          <cell r="B411" t="str">
            <v>ARENA PARA CONCRETO</v>
          </cell>
          <cell r="C411" t="str">
            <v>M3</v>
          </cell>
          <cell r="D411">
            <v>1.25</v>
          </cell>
        </row>
        <row r="412">
          <cell r="B412">
            <v>0</v>
          </cell>
          <cell r="C412">
            <v>0</v>
          </cell>
        </row>
        <row r="414">
          <cell r="B414" t="str">
            <v>EQUIPO</v>
          </cell>
        </row>
        <row r="415">
          <cell r="B415" t="str">
            <v>HTA MENOR (5% de M. de O.)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20">
          <cell r="B420" t="str">
            <v>MANO DE OBRA</v>
          </cell>
        </row>
        <row r="421">
          <cell r="A421" t="str">
            <v>O110</v>
          </cell>
          <cell r="B421" t="str">
            <v>1 OFIC. Y 1 AYUD.</v>
          </cell>
          <cell r="C421" t="str">
            <v>DIA</v>
          </cell>
          <cell r="D421">
            <v>0.2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6">
          <cell r="B426" t="str">
            <v>TRANSPORTE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2">
          <cell r="A432" t="str">
            <v>CODIGO</v>
          </cell>
          <cell r="B432" t="str">
            <v>ITEM</v>
          </cell>
          <cell r="C432" t="str">
            <v>UNIDAD</v>
          </cell>
        </row>
        <row r="433">
          <cell r="A433" t="str">
            <v>Z250</v>
          </cell>
          <cell r="B433" t="str">
            <v>MORTERO REV.  1:10</v>
          </cell>
          <cell r="C433" t="str">
            <v>M3</v>
          </cell>
          <cell r="D433">
            <v>99973</v>
          </cell>
        </row>
        <row r="434">
          <cell r="B434" t="str">
            <v>CODIGO</v>
          </cell>
          <cell r="C434" t="str">
            <v>Z250</v>
          </cell>
        </row>
        <row r="435">
          <cell r="A435" t="str">
            <v>CODIGO</v>
          </cell>
          <cell r="B435" t="str">
            <v>RECURSOS</v>
          </cell>
          <cell r="C435" t="str">
            <v>UNIDAD</v>
          </cell>
          <cell r="D435" t="str">
            <v>CANT.</v>
          </cell>
        </row>
        <row r="436">
          <cell r="B436" t="str">
            <v>MATERIALES</v>
          </cell>
        </row>
        <row r="437">
          <cell r="A437" t="str">
            <v>M010</v>
          </cell>
          <cell r="B437" t="str">
            <v>CEMENTO</v>
          </cell>
          <cell r="C437" t="str">
            <v>SACO</v>
          </cell>
          <cell r="D437">
            <v>3.2</v>
          </cell>
        </row>
        <row r="438">
          <cell r="A438" t="str">
            <v>M020</v>
          </cell>
          <cell r="B438" t="str">
            <v>AGUA</v>
          </cell>
          <cell r="C438" t="str">
            <v>LT</v>
          </cell>
          <cell r="D438">
            <v>204</v>
          </cell>
        </row>
        <row r="439">
          <cell r="A439" t="str">
            <v>M080</v>
          </cell>
          <cell r="B439" t="str">
            <v>ARENA PARA CONCRETO</v>
          </cell>
          <cell r="C439" t="str">
            <v>M3</v>
          </cell>
          <cell r="D439">
            <v>1.25</v>
          </cell>
        </row>
        <row r="440">
          <cell r="B440">
            <v>0</v>
          </cell>
          <cell r="C440">
            <v>0</v>
          </cell>
        </row>
        <row r="442">
          <cell r="B442" t="str">
            <v>EQUIPO</v>
          </cell>
        </row>
        <row r="443">
          <cell r="B443" t="str">
            <v>HTA MENOR (5% de M. de O.)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8">
          <cell r="B448" t="str">
            <v>MANO DE OBRA</v>
          </cell>
        </row>
        <row r="449">
          <cell r="A449" t="str">
            <v>O110</v>
          </cell>
          <cell r="B449" t="str">
            <v>1 OFIC. Y 1 AYUD.</v>
          </cell>
          <cell r="C449" t="str">
            <v>DIA</v>
          </cell>
          <cell r="D449">
            <v>0.2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4">
          <cell r="B454" t="str">
            <v>TRANSPORTE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62">
          <cell r="A462" t="str">
            <v>CODIGO</v>
          </cell>
          <cell r="B462" t="str">
            <v>ITEM</v>
          </cell>
          <cell r="C462" t="str">
            <v>UNIDAD</v>
          </cell>
        </row>
        <row r="463">
          <cell r="A463" t="str">
            <v>Z260</v>
          </cell>
          <cell r="B463" t="str">
            <v>MORTERO REV.  1:12</v>
          </cell>
          <cell r="C463" t="str">
            <v>M3</v>
          </cell>
          <cell r="D463">
            <v>92311.5</v>
          </cell>
        </row>
        <row r="464">
          <cell r="B464" t="str">
            <v>CODIGO</v>
          </cell>
          <cell r="C464" t="str">
            <v>Z260</v>
          </cell>
        </row>
        <row r="465">
          <cell r="A465" t="str">
            <v>CODIGO</v>
          </cell>
          <cell r="B465" t="str">
            <v>RECURSOS</v>
          </cell>
          <cell r="C465" t="str">
            <v>UNIDAD</v>
          </cell>
          <cell r="D465" t="str">
            <v>CANT.</v>
          </cell>
        </row>
        <row r="466">
          <cell r="B466" t="str">
            <v>MATERIALES</v>
          </cell>
        </row>
        <row r="467">
          <cell r="A467" t="str">
            <v>M010</v>
          </cell>
          <cell r="B467" t="str">
            <v>CEMENTO</v>
          </cell>
          <cell r="C467" t="str">
            <v>SACO</v>
          </cell>
          <cell r="D467">
            <v>2.7</v>
          </cell>
        </row>
        <row r="468">
          <cell r="A468" t="str">
            <v>M020</v>
          </cell>
          <cell r="B468" t="str">
            <v>AGUA</v>
          </cell>
          <cell r="C468" t="str">
            <v>LT</v>
          </cell>
          <cell r="D468">
            <v>46</v>
          </cell>
        </row>
        <row r="469">
          <cell r="A469" t="str">
            <v>M080</v>
          </cell>
          <cell r="B469" t="str">
            <v>ARENA PARA CONCRETO</v>
          </cell>
          <cell r="C469" t="str">
            <v>M3</v>
          </cell>
          <cell r="D469">
            <v>1.3</v>
          </cell>
        </row>
        <row r="470">
          <cell r="B470">
            <v>0</v>
          </cell>
          <cell r="C470">
            <v>0</v>
          </cell>
        </row>
        <row r="472">
          <cell r="B472" t="str">
            <v>EQUIPO</v>
          </cell>
        </row>
        <row r="473">
          <cell r="B473" t="str">
            <v>HTA MENOR (5% de M. de O.)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8">
          <cell r="B478" t="str">
            <v>MANO DE OBRA</v>
          </cell>
        </row>
        <row r="479">
          <cell r="A479" t="str">
            <v>O110</v>
          </cell>
          <cell r="B479" t="str">
            <v>1 OFIC. Y 1 AYUD.</v>
          </cell>
          <cell r="C479" t="str">
            <v>DIA</v>
          </cell>
          <cell r="D479">
            <v>0.2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4">
          <cell r="B484" t="str">
            <v>TRANSPORTE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93">
          <cell r="A493" t="str">
            <v>CODIGO</v>
          </cell>
          <cell r="B493" t="str">
            <v>ITEM</v>
          </cell>
          <cell r="C493" t="str">
            <v>UNIDAD</v>
          </cell>
        </row>
        <row r="494">
          <cell r="A494" t="str">
            <v>Z300</v>
          </cell>
          <cell r="B494" t="str">
            <v>MARCO METÁLICO MURO 10  - 0.60-1.00 M</v>
          </cell>
          <cell r="C494" t="str">
            <v>UN.</v>
          </cell>
          <cell r="D494">
            <v>38325</v>
          </cell>
        </row>
        <row r="495">
          <cell r="B495" t="str">
            <v>CODIGO</v>
          </cell>
          <cell r="C495" t="str">
            <v>Z300</v>
          </cell>
        </row>
        <row r="496">
          <cell r="A496" t="str">
            <v>CODIGO</v>
          </cell>
          <cell r="B496" t="str">
            <v>RECURSOS</v>
          </cell>
          <cell r="C496" t="str">
            <v>UNIDAD</v>
          </cell>
          <cell r="D496" t="str">
            <v>CANT.</v>
          </cell>
        </row>
        <row r="497">
          <cell r="B497" t="str">
            <v>MATERIALES</v>
          </cell>
        </row>
        <row r="498">
          <cell r="A498" t="str">
            <v>M1310</v>
          </cell>
          <cell r="B498" t="str">
            <v>LAMINA DOBLADA MARCO METALICO MURO 1O</v>
          </cell>
          <cell r="C498" t="str">
            <v>UN</v>
          </cell>
          <cell r="D498">
            <v>1</v>
          </cell>
        </row>
        <row r="499">
          <cell r="A499" t="str">
            <v>M1270</v>
          </cell>
          <cell r="B499" t="str">
            <v>ANTICORROSIVO GRIS</v>
          </cell>
          <cell r="C499" t="str">
            <v>GLN</v>
          </cell>
          <cell r="D499">
            <v>2.5000000000000001E-2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3">
          <cell r="B503" t="str">
            <v>EQUIPO</v>
          </cell>
        </row>
        <row r="504">
          <cell r="B504" t="str">
            <v>HTA MENOR (5% de M. de O.)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9">
          <cell r="B509" t="str">
            <v>MANO DE OBRA</v>
          </cell>
        </row>
        <row r="510">
          <cell r="A510" t="str">
            <v>M161</v>
          </cell>
          <cell r="B510" t="str">
            <v>M. DE O. CERRAJERO</v>
          </cell>
          <cell r="C510" t="str">
            <v>HR</v>
          </cell>
          <cell r="D510">
            <v>0.5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5">
          <cell r="B515" t="str">
            <v>TRANSPORTE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4">
          <cell r="A524" t="str">
            <v>CODIGO</v>
          </cell>
          <cell r="B524" t="str">
            <v>ITEM</v>
          </cell>
          <cell r="C524" t="str">
            <v>UNIDAD</v>
          </cell>
        </row>
        <row r="525">
          <cell r="A525" t="str">
            <v>Z310</v>
          </cell>
          <cell r="B525" t="str">
            <v>MARCO METÁLICO MURO 15  - 0.60-1.00 M</v>
          </cell>
          <cell r="C525" t="str">
            <v>UN.</v>
          </cell>
          <cell r="D525">
            <v>41185</v>
          </cell>
        </row>
        <row r="526">
          <cell r="B526" t="str">
            <v>CODIGO</v>
          </cell>
          <cell r="C526" t="str">
            <v>Z300</v>
          </cell>
        </row>
        <row r="527">
          <cell r="A527" t="str">
            <v>CODIGO</v>
          </cell>
          <cell r="B527" t="str">
            <v>RECURSOS</v>
          </cell>
          <cell r="C527" t="str">
            <v>UNIDAD</v>
          </cell>
          <cell r="D527" t="str">
            <v>CANT.</v>
          </cell>
        </row>
        <row r="528">
          <cell r="B528" t="str">
            <v>MATERIALES</v>
          </cell>
        </row>
        <row r="529">
          <cell r="A529" t="str">
            <v>M1311</v>
          </cell>
          <cell r="B529" t="str">
            <v>LAMINA DOBLADA MARCO METALICO MURO 15</v>
          </cell>
          <cell r="C529" t="str">
            <v>UN</v>
          </cell>
          <cell r="D529">
            <v>1</v>
          </cell>
        </row>
        <row r="530">
          <cell r="A530" t="str">
            <v>M1270</v>
          </cell>
          <cell r="B530" t="str">
            <v>ANTICORROSIVO GRIS</v>
          </cell>
          <cell r="C530" t="str">
            <v>GLN</v>
          </cell>
          <cell r="D530">
            <v>0.02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4">
          <cell r="B534" t="str">
            <v>EQUIPO</v>
          </cell>
        </row>
        <row r="535">
          <cell r="B535" t="str">
            <v>HTA MENOR (5% de M. de O.)</v>
          </cell>
        </row>
        <row r="536">
          <cell r="A536">
            <v>0</v>
          </cell>
          <cell r="B536">
            <v>0</v>
          </cell>
          <cell r="C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</row>
        <row r="540">
          <cell r="B540" t="str">
            <v>MANO DE OBRA</v>
          </cell>
        </row>
        <row r="541">
          <cell r="A541" t="str">
            <v>M161</v>
          </cell>
          <cell r="B541" t="str">
            <v>M. DE O. CERRAJERO</v>
          </cell>
          <cell r="C541" t="str">
            <v>HR</v>
          </cell>
          <cell r="D541">
            <v>0.5</v>
          </cell>
        </row>
        <row r="542">
          <cell r="A542">
            <v>0</v>
          </cell>
          <cell r="B542">
            <v>0</v>
          </cell>
          <cell r="C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</row>
        <row r="546">
          <cell r="B546" t="str">
            <v>TRANSPORTE</v>
          </cell>
        </row>
        <row r="548">
          <cell r="A548">
            <v>0</v>
          </cell>
          <cell r="B548">
            <v>0</v>
          </cell>
          <cell r="C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</row>
        <row r="555">
          <cell r="A555" t="str">
            <v>CODIGO</v>
          </cell>
          <cell r="B555" t="str">
            <v>ITEM</v>
          </cell>
          <cell r="C555" t="str">
            <v>UNIDAD</v>
          </cell>
        </row>
        <row r="556">
          <cell r="A556" t="str">
            <v>Z330</v>
          </cell>
          <cell r="B556" t="str">
            <v>MARCO METÁLICO MURO 20  - 0.60-1.00 M</v>
          </cell>
          <cell r="C556" t="str">
            <v>UN.</v>
          </cell>
          <cell r="D556">
            <v>45965</v>
          </cell>
        </row>
        <row r="557">
          <cell r="B557" t="str">
            <v>CODIGO</v>
          </cell>
          <cell r="C557" t="str">
            <v>Z300</v>
          </cell>
        </row>
        <row r="558">
          <cell r="A558" t="str">
            <v>CODIGO</v>
          </cell>
          <cell r="B558" t="str">
            <v>RECURSOS</v>
          </cell>
          <cell r="C558" t="str">
            <v>UNIDAD</v>
          </cell>
          <cell r="D558" t="str">
            <v>CANT.</v>
          </cell>
        </row>
        <row r="559">
          <cell r="B559" t="str">
            <v>MATERIALES</v>
          </cell>
        </row>
        <row r="560">
          <cell r="A560" t="str">
            <v>M1312</v>
          </cell>
          <cell r="B560" t="str">
            <v>LAMINA DOBLADA MARCO METALICO MURO 20</v>
          </cell>
          <cell r="C560" t="str">
            <v>UN</v>
          </cell>
          <cell r="D560">
            <v>1</v>
          </cell>
        </row>
        <row r="561">
          <cell r="A561" t="str">
            <v>M1270</v>
          </cell>
          <cell r="B561" t="str">
            <v>ANTICORROSIVO GRIS</v>
          </cell>
          <cell r="C561" t="str">
            <v>GLN</v>
          </cell>
          <cell r="D561">
            <v>0.03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5">
          <cell r="B565" t="str">
            <v>EQUIPO</v>
          </cell>
        </row>
        <row r="566">
          <cell r="B566" t="str">
            <v>HTA MENOR (5% de M. de O.)</v>
          </cell>
        </row>
        <row r="567">
          <cell r="A567">
            <v>0</v>
          </cell>
          <cell r="B567">
            <v>0</v>
          </cell>
          <cell r="C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</row>
        <row r="571">
          <cell r="B571" t="str">
            <v>MANO DE OBRA</v>
          </cell>
        </row>
        <row r="572">
          <cell r="A572" t="str">
            <v>M161</v>
          </cell>
          <cell r="B572" t="str">
            <v>M. DE O. CERRAJERO</v>
          </cell>
          <cell r="C572" t="str">
            <v>HR</v>
          </cell>
          <cell r="D572">
            <v>0.5</v>
          </cell>
        </row>
        <row r="573">
          <cell r="A573">
            <v>0</v>
          </cell>
          <cell r="B573">
            <v>0</v>
          </cell>
          <cell r="C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</row>
        <row r="577">
          <cell r="B577" t="str">
            <v>TRANSPORTE</v>
          </cell>
        </row>
        <row r="579">
          <cell r="A579">
            <v>0</v>
          </cell>
          <cell r="B579">
            <v>0</v>
          </cell>
          <cell r="C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</row>
        <row r="617">
          <cell r="A617" t="str">
            <v>CODIGO</v>
          </cell>
          <cell r="B617" t="str">
            <v>ITEM</v>
          </cell>
          <cell r="C617" t="str">
            <v>UNIDAD</v>
          </cell>
        </row>
        <row r="618">
          <cell r="D618">
            <v>0</v>
          </cell>
        </row>
        <row r="619">
          <cell r="B619" t="str">
            <v>CODIGO</v>
          </cell>
        </row>
        <row r="620">
          <cell r="A620" t="str">
            <v>CODIGO</v>
          </cell>
          <cell r="B620" t="str">
            <v>RECURSOS</v>
          </cell>
          <cell r="C620" t="str">
            <v>UNIDAD</v>
          </cell>
          <cell r="D620" t="str">
            <v>CANT.</v>
          </cell>
        </row>
        <row r="621">
          <cell r="B621" t="str">
            <v>MATERIALES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7">
          <cell r="B627" t="str">
            <v>EQUIPO</v>
          </cell>
        </row>
        <row r="628">
          <cell r="B628" t="str">
            <v>HTA MENOR (5% de M. de O.)</v>
          </cell>
        </row>
        <row r="629">
          <cell r="A629">
            <v>0</v>
          </cell>
          <cell r="B629">
            <v>0</v>
          </cell>
          <cell r="C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</row>
        <row r="631">
          <cell r="A631">
            <v>0</v>
          </cell>
          <cell r="B631">
            <v>0</v>
          </cell>
          <cell r="C631">
            <v>0</v>
          </cell>
        </row>
        <row r="633">
          <cell r="B633" t="str">
            <v>MANO DE OBRA</v>
          </cell>
        </row>
        <row r="634">
          <cell r="B634">
            <v>0</v>
          </cell>
          <cell r="C634">
            <v>0</v>
          </cell>
        </row>
        <row r="635">
          <cell r="A635">
            <v>0</v>
          </cell>
          <cell r="B635">
            <v>0</v>
          </cell>
          <cell r="C635">
            <v>0</v>
          </cell>
        </row>
        <row r="636">
          <cell r="A636">
            <v>0</v>
          </cell>
          <cell r="B636">
            <v>0</v>
          </cell>
          <cell r="C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</row>
        <row r="639">
          <cell r="B639" t="str">
            <v>TRANSPORTE</v>
          </cell>
        </row>
        <row r="641">
          <cell r="A641">
            <v>0</v>
          </cell>
          <cell r="B641">
            <v>0</v>
          </cell>
          <cell r="C641">
            <v>0</v>
          </cell>
        </row>
        <row r="642">
          <cell r="A642">
            <v>0</v>
          </cell>
          <cell r="B642">
            <v>0</v>
          </cell>
          <cell r="C642">
            <v>0</v>
          </cell>
        </row>
        <row r="643">
          <cell r="A643">
            <v>0</v>
          </cell>
          <cell r="B643">
            <v>0</v>
          </cell>
          <cell r="C643">
            <v>0</v>
          </cell>
        </row>
        <row r="648">
          <cell r="A648" t="str">
            <v>CODIGO</v>
          </cell>
          <cell r="B648" t="str">
            <v>ITEM</v>
          </cell>
          <cell r="C648" t="str">
            <v>UNIDAD</v>
          </cell>
        </row>
        <row r="649">
          <cell r="D649">
            <v>0</v>
          </cell>
        </row>
        <row r="650">
          <cell r="B650" t="str">
            <v>CODIGO</v>
          </cell>
        </row>
        <row r="651">
          <cell r="A651" t="str">
            <v>CODIGO</v>
          </cell>
          <cell r="B651" t="str">
            <v>RECURSOS</v>
          </cell>
          <cell r="C651" t="str">
            <v>UNIDAD</v>
          </cell>
          <cell r="D651" t="str">
            <v>CANT.</v>
          </cell>
        </row>
        <row r="652">
          <cell r="B652" t="str">
            <v>MATERIALES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8">
          <cell r="B658" t="str">
            <v>EQUIPO</v>
          </cell>
        </row>
        <row r="659">
          <cell r="B659" t="str">
            <v>HTA MENOR (5% de M. de O.)</v>
          </cell>
        </row>
        <row r="660">
          <cell r="A660">
            <v>0</v>
          </cell>
          <cell r="B660">
            <v>0</v>
          </cell>
          <cell r="C660">
            <v>0</v>
          </cell>
        </row>
        <row r="661">
          <cell r="A661">
            <v>0</v>
          </cell>
          <cell r="B661">
            <v>0</v>
          </cell>
          <cell r="C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</row>
        <row r="664">
          <cell r="B664" t="str">
            <v>MANO DE OBRA</v>
          </cell>
        </row>
        <row r="665">
          <cell r="B665">
            <v>0</v>
          </cell>
          <cell r="C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</row>
        <row r="668">
          <cell r="A668">
            <v>0</v>
          </cell>
          <cell r="B668">
            <v>0</v>
          </cell>
          <cell r="C668">
            <v>0</v>
          </cell>
        </row>
        <row r="670">
          <cell r="B670" t="str">
            <v>TRANSPORTE</v>
          </cell>
        </row>
        <row r="672">
          <cell r="A672">
            <v>0</v>
          </cell>
          <cell r="B672">
            <v>0</v>
          </cell>
          <cell r="C672">
            <v>0</v>
          </cell>
        </row>
        <row r="673">
          <cell r="A673">
            <v>0</v>
          </cell>
          <cell r="B673">
            <v>0</v>
          </cell>
          <cell r="C673">
            <v>0</v>
          </cell>
        </row>
        <row r="674">
          <cell r="A674">
            <v>0</v>
          </cell>
          <cell r="B674">
            <v>0</v>
          </cell>
          <cell r="C674">
            <v>0</v>
          </cell>
        </row>
        <row r="679">
          <cell r="A679" t="str">
            <v>CODIGO</v>
          </cell>
          <cell r="B679" t="str">
            <v>ITEM</v>
          </cell>
          <cell r="C679" t="str">
            <v>UNIDAD</v>
          </cell>
        </row>
        <row r="680">
          <cell r="D680">
            <v>0</v>
          </cell>
        </row>
        <row r="681">
          <cell r="B681" t="str">
            <v>CODIGO</v>
          </cell>
        </row>
        <row r="682">
          <cell r="A682" t="str">
            <v>CODIGO</v>
          </cell>
          <cell r="B682" t="str">
            <v>RECURSOS</v>
          </cell>
          <cell r="C682" t="str">
            <v>UNIDAD</v>
          </cell>
          <cell r="D682" t="str">
            <v>CANT.</v>
          </cell>
        </row>
        <row r="683">
          <cell r="B683" t="str">
            <v>MATERIALES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9">
          <cell r="B689" t="str">
            <v>EQUIPO</v>
          </cell>
        </row>
        <row r="690">
          <cell r="B690" t="str">
            <v>HTA MENOR (5% de M. de O.)</v>
          </cell>
        </row>
        <row r="691">
          <cell r="A691">
            <v>0</v>
          </cell>
          <cell r="B691">
            <v>0</v>
          </cell>
          <cell r="C691">
            <v>0</v>
          </cell>
        </row>
        <row r="692">
          <cell r="A692">
            <v>0</v>
          </cell>
          <cell r="B692">
            <v>0</v>
          </cell>
          <cell r="C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</row>
        <row r="695">
          <cell r="B695" t="str">
            <v>MANO DE OBRA</v>
          </cell>
        </row>
        <row r="696">
          <cell r="B696">
            <v>0</v>
          </cell>
          <cell r="C696">
            <v>0</v>
          </cell>
        </row>
        <row r="697">
          <cell r="A697">
            <v>0</v>
          </cell>
          <cell r="B697">
            <v>0</v>
          </cell>
          <cell r="C697">
            <v>0</v>
          </cell>
        </row>
        <row r="698">
          <cell r="A698">
            <v>0</v>
          </cell>
          <cell r="B698">
            <v>0</v>
          </cell>
          <cell r="C698">
            <v>0</v>
          </cell>
        </row>
        <row r="699">
          <cell r="A699">
            <v>0</v>
          </cell>
          <cell r="B699">
            <v>0</v>
          </cell>
          <cell r="C699">
            <v>0</v>
          </cell>
        </row>
        <row r="701">
          <cell r="B701" t="str">
            <v>TRANSPORTE</v>
          </cell>
        </row>
        <row r="703">
          <cell r="A703">
            <v>0</v>
          </cell>
          <cell r="B703">
            <v>0</v>
          </cell>
          <cell r="C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</row>
        <row r="705">
          <cell r="A705">
            <v>0</v>
          </cell>
          <cell r="B705">
            <v>0</v>
          </cell>
          <cell r="C705">
            <v>0</v>
          </cell>
        </row>
        <row r="710">
          <cell r="A710" t="str">
            <v>CODIGO</v>
          </cell>
          <cell r="B710" t="str">
            <v>ITEM</v>
          </cell>
          <cell r="C710" t="str">
            <v>UNIDAD</v>
          </cell>
        </row>
        <row r="711">
          <cell r="D711">
            <v>0</v>
          </cell>
        </row>
        <row r="712">
          <cell r="B712" t="str">
            <v>CODIGO</v>
          </cell>
        </row>
        <row r="713">
          <cell r="A713" t="str">
            <v>CODIGO</v>
          </cell>
          <cell r="B713" t="str">
            <v>RECURSOS</v>
          </cell>
          <cell r="C713" t="str">
            <v>UNIDAD</v>
          </cell>
          <cell r="D713" t="str">
            <v>CANT.</v>
          </cell>
        </row>
        <row r="714">
          <cell r="B714" t="str">
            <v>MATERIALES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20">
          <cell r="B720" t="str">
            <v>EQUIPO</v>
          </cell>
        </row>
        <row r="721">
          <cell r="B721" t="str">
            <v>HTA MENOR (5% de M. de O.)</v>
          </cell>
        </row>
        <row r="722">
          <cell r="A722">
            <v>0</v>
          </cell>
          <cell r="B722">
            <v>0</v>
          </cell>
          <cell r="C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</row>
        <row r="726">
          <cell r="B726" t="str">
            <v>MANO DE OBRA</v>
          </cell>
        </row>
        <row r="727">
          <cell r="B727">
            <v>0</v>
          </cell>
          <cell r="C727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</row>
        <row r="730">
          <cell r="A730">
            <v>0</v>
          </cell>
          <cell r="B730">
            <v>0</v>
          </cell>
          <cell r="C730">
            <v>0</v>
          </cell>
        </row>
        <row r="732">
          <cell r="B732" t="str">
            <v>TRANSPORTE</v>
          </cell>
        </row>
        <row r="734">
          <cell r="A734">
            <v>0</v>
          </cell>
          <cell r="B734">
            <v>0</v>
          </cell>
          <cell r="C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</row>
        <row r="741">
          <cell r="A741" t="str">
            <v>CODIGO</v>
          </cell>
          <cell r="B741" t="str">
            <v>ITEM</v>
          </cell>
          <cell r="C741" t="str">
            <v>UNIDAD</v>
          </cell>
        </row>
        <row r="742">
          <cell r="D742">
            <v>0</v>
          </cell>
        </row>
        <row r="743">
          <cell r="B743" t="str">
            <v>CODIGO</v>
          </cell>
        </row>
        <row r="744">
          <cell r="A744" t="str">
            <v>CODIGO</v>
          </cell>
          <cell r="B744" t="str">
            <v>RECURSOS</v>
          </cell>
          <cell r="C744" t="str">
            <v>UNIDAD</v>
          </cell>
          <cell r="D744" t="str">
            <v>CANT.</v>
          </cell>
        </row>
        <row r="745">
          <cell r="B745" t="str">
            <v>MATERIALES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1">
          <cell r="B751" t="str">
            <v>EQUIPO</v>
          </cell>
        </row>
        <row r="752">
          <cell r="B752" t="str">
            <v>HTA MENOR (5% de M. de O.)</v>
          </cell>
        </row>
        <row r="753">
          <cell r="A753">
            <v>0</v>
          </cell>
          <cell r="B753">
            <v>0</v>
          </cell>
          <cell r="C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</row>
        <row r="757">
          <cell r="B757" t="str">
            <v>MANO DE OBRA</v>
          </cell>
        </row>
        <row r="758">
          <cell r="B758">
            <v>0</v>
          </cell>
          <cell r="C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</row>
        <row r="763">
          <cell r="B763" t="str">
            <v>TRANSPORTE</v>
          </cell>
        </row>
        <row r="765">
          <cell r="A765">
            <v>0</v>
          </cell>
          <cell r="B765">
            <v>0</v>
          </cell>
          <cell r="C765">
            <v>0</v>
          </cell>
        </row>
        <row r="766">
          <cell r="A766">
            <v>0</v>
          </cell>
          <cell r="B766">
            <v>0</v>
          </cell>
          <cell r="C766">
            <v>0</v>
          </cell>
        </row>
        <row r="767">
          <cell r="A767">
            <v>0</v>
          </cell>
          <cell r="B767">
            <v>0</v>
          </cell>
          <cell r="C767">
            <v>0</v>
          </cell>
        </row>
        <row r="772">
          <cell r="A772" t="str">
            <v>CODIGO</v>
          </cell>
          <cell r="B772" t="str">
            <v>ITEM</v>
          </cell>
          <cell r="C772" t="str">
            <v>UNIDAD</v>
          </cell>
        </row>
        <row r="773">
          <cell r="D773">
            <v>0</v>
          </cell>
        </row>
        <row r="774">
          <cell r="B774" t="str">
            <v>CODIGO</v>
          </cell>
        </row>
        <row r="775">
          <cell r="A775" t="str">
            <v>CODIGO</v>
          </cell>
          <cell r="B775" t="str">
            <v>RECURSOS</v>
          </cell>
          <cell r="C775" t="str">
            <v>UNIDAD</v>
          </cell>
          <cell r="D775" t="str">
            <v>CANT.</v>
          </cell>
        </row>
        <row r="776">
          <cell r="B776" t="str">
            <v>MATERIALES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2">
          <cell r="B782" t="str">
            <v>EQUIPO</v>
          </cell>
        </row>
        <row r="783">
          <cell r="B783" t="str">
            <v>HTA MENOR (5% de M. de O.)</v>
          </cell>
        </row>
        <row r="784">
          <cell r="A784">
            <v>0</v>
          </cell>
          <cell r="B784">
            <v>0</v>
          </cell>
          <cell r="C784">
            <v>0</v>
          </cell>
        </row>
        <row r="785">
          <cell r="A785">
            <v>0</v>
          </cell>
          <cell r="B785">
            <v>0</v>
          </cell>
          <cell r="C785">
            <v>0</v>
          </cell>
        </row>
        <row r="786">
          <cell r="A786">
            <v>0</v>
          </cell>
          <cell r="B786">
            <v>0</v>
          </cell>
          <cell r="C786">
            <v>0</v>
          </cell>
        </row>
        <row r="788">
          <cell r="B788" t="str">
            <v>MANO DE OBRA</v>
          </cell>
        </row>
        <row r="789">
          <cell r="B789">
            <v>0</v>
          </cell>
          <cell r="C789">
            <v>0</v>
          </cell>
        </row>
        <row r="790">
          <cell r="A790">
            <v>0</v>
          </cell>
          <cell r="B790">
            <v>0</v>
          </cell>
          <cell r="C790">
            <v>0</v>
          </cell>
        </row>
        <row r="791">
          <cell r="A791">
            <v>0</v>
          </cell>
          <cell r="B791">
            <v>0</v>
          </cell>
          <cell r="C791">
            <v>0</v>
          </cell>
        </row>
        <row r="792">
          <cell r="A792">
            <v>0</v>
          </cell>
          <cell r="B792">
            <v>0</v>
          </cell>
          <cell r="C792">
            <v>0</v>
          </cell>
        </row>
        <row r="794">
          <cell r="B794" t="str">
            <v>TRANSPORTE</v>
          </cell>
        </row>
        <row r="796">
          <cell r="A796">
            <v>0</v>
          </cell>
          <cell r="B796">
            <v>0</v>
          </cell>
          <cell r="C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</row>
        <row r="803">
          <cell r="A803" t="str">
            <v>CODIGO</v>
          </cell>
          <cell r="B803" t="str">
            <v>ITEM</v>
          </cell>
          <cell r="C803" t="str">
            <v>UNIDAD</v>
          </cell>
        </row>
        <row r="804">
          <cell r="D804">
            <v>0</v>
          </cell>
        </row>
        <row r="805">
          <cell r="B805" t="str">
            <v>CODIGO</v>
          </cell>
        </row>
        <row r="806">
          <cell r="A806" t="str">
            <v>CODIGO</v>
          </cell>
          <cell r="B806" t="str">
            <v>RECURSOS</v>
          </cell>
          <cell r="C806" t="str">
            <v>UNIDAD</v>
          </cell>
          <cell r="D806" t="str">
            <v>CANT.</v>
          </cell>
        </row>
        <row r="807">
          <cell r="B807" t="str">
            <v>MATERIALES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3">
          <cell r="B813" t="str">
            <v>EQUIPO</v>
          </cell>
        </row>
        <row r="814">
          <cell r="B814" t="str">
            <v>HTA MENOR (5% de M. de O.)</v>
          </cell>
        </row>
        <row r="815">
          <cell r="A815">
            <v>0</v>
          </cell>
          <cell r="B815">
            <v>0</v>
          </cell>
          <cell r="C815">
            <v>0</v>
          </cell>
        </row>
        <row r="816">
          <cell r="A816">
            <v>0</v>
          </cell>
          <cell r="B816">
            <v>0</v>
          </cell>
          <cell r="C816">
            <v>0</v>
          </cell>
        </row>
        <row r="817">
          <cell r="A817">
            <v>0</v>
          </cell>
          <cell r="B817">
            <v>0</v>
          </cell>
          <cell r="C817">
            <v>0</v>
          </cell>
        </row>
        <row r="819">
          <cell r="B819" t="str">
            <v>MANO DE OBRA</v>
          </cell>
        </row>
        <row r="820">
          <cell r="B820">
            <v>0</v>
          </cell>
          <cell r="C820">
            <v>0</v>
          </cell>
        </row>
        <row r="821">
          <cell r="A821">
            <v>0</v>
          </cell>
          <cell r="B821">
            <v>0</v>
          </cell>
          <cell r="C821">
            <v>0</v>
          </cell>
        </row>
        <row r="822">
          <cell r="A822">
            <v>0</v>
          </cell>
          <cell r="B822">
            <v>0</v>
          </cell>
          <cell r="C822">
            <v>0</v>
          </cell>
        </row>
        <row r="823">
          <cell r="A823">
            <v>0</v>
          </cell>
          <cell r="B823">
            <v>0</v>
          </cell>
          <cell r="C823">
            <v>0</v>
          </cell>
        </row>
        <row r="825">
          <cell r="B825" t="str">
            <v>TRANSPORTE</v>
          </cell>
        </row>
        <row r="827">
          <cell r="A827">
            <v>0</v>
          </cell>
          <cell r="B827">
            <v>0</v>
          </cell>
          <cell r="C827">
            <v>0</v>
          </cell>
        </row>
        <row r="828">
          <cell r="A828">
            <v>0</v>
          </cell>
          <cell r="B828">
            <v>0</v>
          </cell>
          <cell r="C828">
            <v>0</v>
          </cell>
        </row>
        <row r="829">
          <cell r="A829">
            <v>0</v>
          </cell>
          <cell r="B829">
            <v>0</v>
          </cell>
          <cell r="C829">
            <v>0</v>
          </cell>
        </row>
        <row r="834">
          <cell r="A834" t="str">
            <v>CODIGO</v>
          </cell>
          <cell r="B834" t="str">
            <v>ITEM</v>
          </cell>
          <cell r="C834" t="str">
            <v>UNIDAD</v>
          </cell>
        </row>
        <row r="835">
          <cell r="D835">
            <v>0</v>
          </cell>
        </row>
        <row r="836">
          <cell r="B836" t="str">
            <v>CODIGO</v>
          </cell>
        </row>
        <row r="837">
          <cell r="A837" t="str">
            <v>CODIGO</v>
          </cell>
          <cell r="B837" t="str">
            <v>RECURSOS</v>
          </cell>
          <cell r="C837" t="str">
            <v>UNIDAD</v>
          </cell>
          <cell r="D837" t="str">
            <v>CANT.</v>
          </cell>
        </row>
        <row r="838">
          <cell r="B838" t="str">
            <v>MATERIALES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4">
          <cell r="B844" t="str">
            <v>EQUIPO</v>
          </cell>
        </row>
        <row r="845">
          <cell r="B845" t="str">
            <v>HTA MENOR (5% de M. de O.)</v>
          </cell>
        </row>
        <row r="846">
          <cell r="A846">
            <v>0</v>
          </cell>
          <cell r="B846">
            <v>0</v>
          </cell>
          <cell r="C846">
            <v>0</v>
          </cell>
        </row>
        <row r="847">
          <cell r="A847">
            <v>0</v>
          </cell>
          <cell r="B847">
            <v>0</v>
          </cell>
          <cell r="C847">
            <v>0</v>
          </cell>
        </row>
        <row r="848">
          <cell r="A848">
            <v>0</v>
          </cell>
          <cell r="B848">
            <v>0</v>
          </cell>
          <cell r="C848">
            <v>0</v>
          </cell>
        </row>
        <row r="850">
          <cell r="B850" t="str">
            <v>MANO DE OBRA</v>
          </cell>
        </row>
        <row r="851">
          <cell r="B851">
            <v>0</v>
          </cell>
          <cell r="C851">
            <v>0</v>
          </cell>
        </row>
        <row r="852">
          <cell r="A852">
            <v>0</v>
          </cell>
          <cell r="B852">
            <v>0</v>
          </cell>
          <cell r="C852">
            <v>0</v>
          </cell>
        </row>
        <row r="853">
          <cell r="A853">
            <v>0</v>
          </cell>
          <cell r="B853">
            <v>0</v>
          </cell>
          <cell r="C853">
            <v>0</v>
          </cell>
        </row>
        <row r="854">
          <cell r="A854">
            <v>0</v>
          </cell>
          <cell r="B854">
            <v>0</v>
          </cell>
          <cell r="C854">
            <v>0</v>
          </cell>
        </row>
        <row r="856">
          <cell r="B856" t="str">
            <v>TRANSPORTE</v>
          </cell>
        </row>
        <row r="858">
          <cell r="A858">
            <v>0</v>
          </cell>
          <cell r="B858">
            <v>0</v>
          </cell>
          <cell r="C858">
            <v>0</v>
          </cell>
        </row>
        <row r="859">
          <cell r="A859">
            <v>0</v>
          </cell>
          <cell r="B859">
            <v>0</v>
          </cell>
          <cell r="C859">
            <v>0</v>
          </cell>
        </row>
        <row r="860">
          <cell r="A860">
            <v>0</v>
          </cell>
          <cell r="B860">
            <v>0</v>
          </cell>
          <cell r="C860">
            <v>0</v>
          </cell>
        </row>
        <row r="865">
          <cell r="A865" t="str">
            <v>CODIGO</v>
          </cell>
          <cell r="B865" t="str">
            <v>ITEM</v>
          </cell>
          <cell r="C865" t="str">
            <v>UNIDAD</v>
          </cell>
        </row>
        <row r="866">
          <cell r="D866">
            <v>0</v>
          </cell>
        </row>
        <row r="867">
          <cell r="B867" t="str">
            <v>CODIGO</v>
          </cell>
        </row>
        <row r="868">
          <cell r="A868" t="str">
            <v>CODIGO</v>
          </cell>
          <cell r="B868" t="str">
            <v>RECURSOS</v>
          </cell>
          <cell r="C868" t="str">
            <v>UNIDAD</v>
          </cell>
          <cell r="D868" t="str">
            <v>CANT.</v>
          </cell>
        </row>
        <row r="869">
          <cell r="B869" t="str">
            <v>MATERIALES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5">
          <cell r="B875" t="str">
            <v>EQUIPO</v>
          </cell>
        </row>
        <row r="876">
          <cell r="B876" t="str">
            <v>HTA MENOR (5% de M. de O.)</v>
          </cell>
        </row>
        <row r="877">
          <cell r="A877">
            <v>0</v>
          </cell>
          <cell r="B877">
            <v>0</v>
          </cell>
          <cell r="C877">
            <v>0</v>
          </cell>
        </row>
        <row r="878">
          <cell r="A878">
            <v>0</v>
          </cell>
          <cell r="B878">
            <v>0</v>
          </cell>
          <cell r="C878">
            <v>0</v>
          </cell>
        </row>
        <row r="879">
          <cell r="A879">
            <v>0</v>
          </cell>
          <cell r="B879">
            <v>0</v>
          </cell>
          <cell r="C879">
            <v>0</v>
          </cell>
        </row>
        <row r="881">
          <cell r="B881" t="str">
            <v>MANO DE OBRA</v>
          </cell>
        </row>
        <row r="882">
          <cell r="B882">
            <v>0</v>
          </cell>
          <cell r="C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</row>
        <row r="887">
          <cell r="B887" t="str">
            <v>TRANSPORTE</v>
          </cell>
        </row>
        <row r="889">
          <cell r="A889">
            <v>0</v>
          </cell>
          <cell r="B889">
            <v>0</v>
          </cell>
          <cell r="C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</row>
        <row r="896">
          <cell r="A896" t="str">
            <v>CODIGO</v>
          </cell>
          <cell r="B896" t="str">
            <v>ITEM</v>
          </cell>
          <cell r="C896" t="str">
            <v>UNIDAD</v>
          </cell>
        </row>
        <row r="897">
          <cell r="D897">
            <v>0</v>
          </cell>
        </row>
        <row r="898">
          <cell r="B898" t="str">
            <v>CODIGO</v>
          </cell>
        </row>
        <row r="899">
          <cell r="A899" t="str">
            <v>CODIGO</v>
          </cell>
          <cell r="B899" t="str">
            <v>RECURSOS</v>
          </cell>
          <cell r="C899" t="str">
            <v>UNIDAD</v>
          </cell>
          <cell r="D899" t="str">
            <v>CANT.</v>
          </cell>
        </row>
        <row r="900">
          <cell r="B900" t="str">
            <v>MATERIALES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6">
          <cell r="B906" t="str">
            <v>EQUIPO</v>
          </cell>
        </row>
        <row r="907">
          <cell r="B907" t="str">
            <v>HTA MENOR (5% de M. de O.)</v>
          </cell>
        </row>
        <row r="908">
          <cell r="A908">
            <v>0</v>
          </cell>
          <cell r="B908">
            <v>0</v>
          </cell>
          <cell r="C908">
            <v>0</v>
          </cell>
        </row>
        <row r="909">
          <cell r="A909">
            <v>0</v>
          </cell>
          <cell r="B909">
            <v>0</v>
          </cell>
          <cell r="C909">
            <v>0</v>
          </cell>
        </row>
        <row r="910">
          <cell r="A910">
            <v>0</v>
          </cell>
          <cell r="B910">
            <v>0</v>
          </cell>
          <cell r="C910">
            <v>0</v>
          </cell>
        </row>
        <row r="912">
          <cell r="B912" t="str">
            <v>MANO DE OBRA</v>
          </cell>
        </row>
        <row r="913">
          <cell r="B913">
            <v>0</v>
          </cell>
          <cell r="C913">
            <v>0</v>
          </cell>
        </row>
        <row r="914">
          <cell r="A914">
            <v>0</v>
          </cell>
          <cell r="B914">
            <v>0</v>
          </cell>
          <cell r="C914">
            <v>0</v>
          </cell>
        </row>
        <row r="915">
          <cell r="A915">
            <v>0</v>
          </cell>
          <cell r="B915">
            <v>0</v>
          </cell>
          <cell r="C915">
            <v>0</v>
          </cell>
        </row>
        <row r="916">
          <cell r="A916">
            <v>0</v>
          </cell>
          <cell r="B916">
            <v>0</v>
          </cell>
          <cell r="C916">
            <v>0</v>
          </cell>
        </row>
        <row r="918">
          <cell r="B918" t="str">
            <v>TRANSPORTE</v>
          </cell>
        </row>
        <row r="920">
          <cell r="A920">
            <v>0</v>
          </cell>
          <cell r="B920">
            <v>0</v>
          </cell>
          <cell r="C920">
            <v>0</v>
          </cell>
        </row>
        <row r="921">
          <cell r="A921">
            <v>0</v>
          </cell>
          <cell r="B921">
            <v>0</v>
          </cell>
          <cell r="C921">
            <v>0</v>
          </cell>
        </row>
        <row r="922">
          <cell r="A922">
            <v>0</v>
          </cell>
          <cell r="B922">
            <v>0</v>
          </cell>
          <cell r="C922">
            <v>0</v>
          </cell>
        </row>
        <row r="927">
          <cell r="A927" t="str">
            <v>CODIGO</v>
          </cell>
          <cell r="B927" t="str">
            <v>ITEM</v>
          </cell>
          <cell r="C927" t="str">
            <v>UNIDAD</v>
          </cell>
        </row>
        <row r="928">
          <cell r="D928">
            <v>0</v>
          </cell>
        </row>
        <row r="929">
          <cell r="B929" t="str">
            <v>CODIGO</v>
          </cell>
        </row>
        <row r="930">
          <cell r="A930" t="str">
            <v>CODIGO</v>
          </cell>
          <cell r="B930" t="str">
            <v>RECURSOS</v>
          </cell>
          <cell r="C930" t="str">
            <v>UNIDAD</v>
          </cell>
          <cell r="D930" t="str">
            <v>CANT.</v>
          </cell>
        </row>
        <row r="931">
          <cell r="B931" t="str">
            <v>MATERIALES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7">
          <cell r="B937" t="str">
            <v>EQUIPO</v>
          </cell>
        </row>
        <row r="938">
          <cell r="B938" t="str">
            <v>HTA MENOR (5% de M. de O.)</v>
          </cell>
        </row>
        <row r="939">
          <cell r="A939">
            <v>0</v>
          </cell>
          <cell r="B939">
            <v>0</v>
          </cell>
          <cell r="C939">
            <v>0</v>
          </cell>
        </row>
        <row r="940">
          <cell r="A940">
            <v>0</v>
          </cell>
          <cell r="B940">
            <v>0</v>
          </cell>
          <cell r="C940">
            <v>0</v>
          </cell>
        </row>
        <row r="941">
          <cell r="A941">
            <v>0</v>
          </cell>
          <cell r="B941">
            <v>0</v>
          </cell>
          <cell r="C941">
            <v>0</v>
          </cell>
        </row>
        <row r="943">
          <cell r="B943" t="str">
            <v>MANO DE OBRA</v>
          </cell>
        </row>
        <row r="944">
          <cell r="B944">
            <v>0</v>
          </cell>
          <cell r="C944">
            <v>0</v>
          </cell>
        </row>
        <row r="945">
          <cell r="A945">
            <v>0</v>
          </cell>
          <cell r="B945">
            <v>0</v>
          </cell>
          <cell r="C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</row>
        <row r="949">
          <cell r="B949" t="str">
            <v>TRANSPORTE</v>
          </cell>
        </row>
        <row r="951">
          <cell r="A951">
            <v>0</v>
          </cell>
          <cell r="B951">
            <v>0</v>
          </cell>
          <cell r="C951">
            <v>0</v>
          </cell>
        </row>
        <row r="952">
          <cell r="A952">
            <v>0</v>
          </cell>
          <cell r="B952">
            <v>0</v>
          </cell>
          <cell r="C952">
            <v>0</v>
          </cell>
        </row>
        <row r="953">
          <cell r="A953">
            <v>0</v>
          </cell>
          <cell r="B953">
            <v>0</v>
          </cell>
          <cell r="C953">
            <v>0</v>
          </cell>
        </row>
        <row r="959">
          <cell r="A959" t="str">
            <v>CODIGO</v>
          </cell>
          <cell r="B959" t="str">
            <v>ITEM</v>
          </cell>
          <cell r="C959" t="str">
            <v>UNIDAD</v>
          </cell>
        </row>
        <row r="960">
          <cell r="D960">
            <v>0</v>
          </cell>
        </row>
        <row r="961">
          <cell r="B961" t="str">
            <v>CODIGO</v>
          </cell>
        </row>
        <row r="962">
          <cell r="A962" t="str">
            <v>CODIGO</v>
          </cell>
          <cell r="B962" t="str">
            <v>RECURSOS</v>
          </cell>
          <cell r="C962" t="str">
            <v>UNIDAD</v>
          </cell>
          <cell r="D962" t="str">
            <v>CANT.</v>
          </cell>
        </row>
        <row r="963">
          <cell r="B963" t="str">
            <v>MATERIALES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9">
          <cell r="B969" t="str">
            <v>EQUIPO</v>
          </cell>
        </row>
        <row r="970">
          <cell r="B970" t="str">
            <v>HTA MENOR (5% de M. de O.)</v>
          </cell>
        </row>
        <row r="971">
          <cell r="A971">
            <v>0</v>
          </cell>
          <cell r="B971">
            <v>0</v>
          </cell>
          <cell r="C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</row>
        <row r="975">
          <cell r="B975" t="str">
            <v>MANO DE OBRA</v>
          </cell>
        </row>
        <row r="976">
          <cell r="B976">
            <v>0</v>
          </cell>
          <cell r="C976">
            <v>0</v>
          </cell>
        </row>
        <row r="977">
          <cell r="A977">
            <v>0</v>
          </cell>
          <cell r="B977">
            <v>0</v>
          </cell>
          <cell r="C977">
            <v>0</v>
          </cell>
        </row>
        <row r="978">
          <cell r="A978">
            <v>0</v>
          </cell>
          <cell r="B978">
            <v>0</v>
          </cell>
          <cell r="C978">
            <v>0</v>
          </cell>
        </row>
        <row r="979">
          <cell r="A979">
            <v>0</v>
          </cell>
          <cell r="B979">
            <v>0</v>
          </cell>
          <cell r="C979">
            <v>0</v>
          </cell>
        </row>
        <row r="981">
          <cell r="B981" t="str">
            <v>TRANSPORTE</v>
          </cell>
        </row>
        <row r="983">
          <cell r="A983">
            <v>0</v>
          </cell>
          <cell r="B983">
            <v>0</v>
          </cell>
          <cell r="C983">
            <v>0</v>
          </cell>
        </row>
        <row r="984">
          <cell r="A984">
            <v>0</v>
          </cell>
          <cell r="B984">
            <v>0</v>
          </cell>
          <cell r="C984">
            <v>0</v>
          </cell>
        </row>
        <row r="985">
          <cell r="A985">
            <v>0</v>
          </cell>
          <cell r="B985">
            <v>0</v>
          </cell>
          <cell r="C985">
            <v>0</v>
          </cell>
        </row>
        <row r="990">
          <cell r="A990" t="str">
            <v>CODIGO</v>
          </cell>
          <cell r="B990" t="str">
            <v>ITEM</v>
          </cell>
          <cell r="C990" t="str">
            <v>UNIDAD</v>
          </cell>
        </row>
        <row r="991">
          <cell r="D991">
            <v>0</v>
          </cell>
        </row>
        <row r="992">
          <cell r="B992" t="str">
            <v>CODIGO</v>
          </cell>
        </row>
        <row r="993">
          <cell r="A993" t="str">
            <v>CODIGO</v>
          </cell>
          <cell r="B993" t="str">
            <v>RECURSOS</v>
          </cell>
          <cell r="C993" t="str">
            <v>UNIDAD</v>
          </cell>
          <cell r="D993" t="str">
            <v>CANT.</v>
          </cell>
        </row>
        <row r="994">
          <cell r="B994" t="str">
            <v>MATERIALES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1000">
          <cell r="B1000" t="str">
            <v>EQUIPO</v>
          </cell>
        </row>
        <row r="1001">
          <cell r="B1001" t="str">
            <v>HTA MENOR (5% de M. de O.)</v>
          </cell>
        </row>
        <row r="1002">
          <cell r="A1002">
            <v>0</v>
          </cell>
          <cell r="B1002">
            <v>0</v>
          </cell>
          <cell r="C1002">
            <v>0</v>
          </cell>
        </row>
        <row r="1003">
          <cell r="A1003">
            <v>0</v>
          </cell>
          <cell r="B1003">
            <v>0</v>
          </cell>
          <cell r="C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</row>
        <row r="1006">
          <cell r="B1006" t="str">
            <v>MANO DE OBRA</v>
          </cell>
        </row>
        <row r="1007">
          <cell r="B1007">
            <v>0</v>
          </cell>
          <cell r="C1007">
            <v>0</v>
          </cell>
        </row>
        <row r="1008">
          <cell r="A1008">
            <v>0</v>
          </cell>
          <cell r="B1008">
            <v>0</v>
          </cell>
          <cell r="C1008">
            <v>0</v>
          </cell>
        </row>
        <row r="1009">
          <cell r="A1009">
            <v>0</v>
          </cell>
          <cell r="B1009">
            <v>0</v>
          </cell>
          <cell r="C1009">
            <v>0</v>
          </cell>
        </row>
        <row r="1010">
          <cell r="A1010">
            <v>0</v>
          </cell>
          <cell r="B1010">
            <v>0</v>
          </cell>
          <cell r="C1010">
            <v>0</v>
          </cell>
        </row>
        <row r="1012">
          <cell r="B1012" t="str">
            <v>TRANSPORTE</v>
          </cell>
        </row>
        <row r="1014">
          <cell r="A1014">
            <v>0</v>
          </cell>
          <cell r="B1014">
            <v>0</v>
          </cell>
          <cell r="C1014">
            <v>0</v>
          </cell>
        </row>
        <row r="1015">
          <cell r="A1015">
            <v>0</v>
          </cell>
          <cell r="B1015">
            <v>0</v>
          </cell>
          <cell r="C1015">
            <v>0</v>
          </cell>
        </row>
        <row r="1016">
          <cell r="A1016">
            <v>0</v>
          </cell>
          <cell r="B1016">
            <v>0</v>
          </cell>
          <cell r="C1016">
            <v>0</v>
          </cell>
        </row>
        <row r="1021">
          <cell r="A1021" t="str">
            <v>CODIGO</v>
          </cell>
          <cell r="B1021" t="str">
            <v>ITEM</v>
          </cell>
          <cell r="C1021" t="str">
            <v>UNIDAD</v>
          </cell>
        </row>
        <row r="1022">
          <cell r="D1022">
            <v>0</v>
          </cell>
        </row>
        <row r="1023">
          <cell r="B1023" t="str">
            <v>CODIGO</v>
          </cell>
        </row>
        <row r="1024">
          <cell r="A1024" t="str">
            <v>CODIGO</v>
          </cell>
          <cell r="B1024" t="str">
            <v>RECURSOS</v>
          </cell>
          <cell r="C1024" t="str">
            <v>UNIDAD</v>
          </cell>
          <cell r="D1024" t="str">
            <v>CANT.</v>
          </cell>
        </row>
        <row r="1025">
          <cell r="B1025" t="str">
            <v>MATERIALES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1">
          <cell r="B1031" t="str">
            <v>EQUIPO</v>
          </cell>
        </row>
        <row r="1032">
          <cell r="B1032" t="str">
            <v>HTA MENOR (5% de M. de O.)</v>
          </cell>
        </row>
        <row r="1033">
          <cell r="A1033">
            <v>0</v>
          </cell>
          <cell r="B1033">
            <v>0</v>
          </cell>
          <cell r="C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</row>
        <row r="1035">
          <cell r="A1035">
            <v>0</v>
          </cell>
          <cell r="B1035">
            <v>0</v>
          </cell>
          <cell r="C1035">
            <v>0</v>
          </cell>
        </row>
        <row r="1037">
          <cell r="B1037" t="str">
            <v>MANO DE OBRA</v>
          </cell>
        </row>
        <row r="1038">
          <cell r="B1038">
            <v>0</v>
          </cell>
          <cell r="C1038">
            <v>0</v>
          </cell>
        </row>
        <row r="1039">
          <cell r="A1039">
            <v>0</v>
          </cell>
          <cell r="B1039">
            <v>0</v>
          </cell>
          <cell r="C1039">
            <v>0</v>
          </cell>
        </row>
        <row r="1040">
          <cell r="A1040">
            <v>0</v>
          </cell>
          <cell r="B1040">
            <v>0</v>
          </cell>
          <cell r="C1040">
            <v>0</v>
          </cell>
        </row>
        <row r="1041">
          <cell r="A1041">
            <v>0</v>
          </cell>
          <cell r="B1041">
            <v>0</v>
          </cell>
          <cell r="C1041">
            <v>0</v>
          </cell>
        </row>
        <row r="1043">
          <cell r="B1043" t="str">
            <v>TRANSPORTE</v>
          </cell>
        </row>
        <row r="1045">
          <cell r="A1045">
            <v>0</v>
          </cell>
          <cell r="B1045">
            <v>0</v>
          </cell>
          <cell r="C1045">
            <v>0</v>
          </cell>
        </row>
        <row r="1046">
          <cell r="A1046">
            <v>0</v>
          </cell>
          <cell r="B1046">
            <v>0</v>
          </cell>
          <cell r="C1046">
            <v>0</v>
          </cell>
        </row>
        <row r="1047">
          <cell r="A1047">
            <v>0</v>
          </cell>
          <cell r="B1047">
            <v>0</v>
          </cell>
          <cell r="C1047">
            <v>0</v>
          </cell>
        </row>
        <row r="1052">
          <cell r="A1052" t="str">
            <v>CODIGO</v>
          </cell>
          <cell r="B1052" t="str">
            <v>ITEM</v>
          </cell>
          <cell r="C1052" t="str">
            <v>UNIDAD</v>
          </cell>
        </row>
        <row r="1053">
          <cell r="D1053">
            <v>0</v>
          </cell>
        </row>
        <row r="1054">
          <cell r="B1054" t="str">
            <v>CODIGO</v>
          </cell>
        </row>
        <row r="1055">
          <cell r="A1055" t="str">
            <v>CODIGO</v>
          </cell>
          <cell r="B1055" t="str">
            <v>RECURSOS</v>
          </cell>
          <cell r="C1055" t="str">
            <v>UNIDAD</v>
          </cell>
          <cell r="D1055" t="str">
            <v>CANT.</v>
          </cell>
        </row>
        <row r="1056">
          <cell r="B1056" t="str">
            <v>MATERIALES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2">
          <cell r="B1062" t="str">
            <v>EQUIPO</v>
          </cell>
        </row>
        <row r="1063">
          <cell r="B1063" t="str">
            <v>HTA MENOR (5% de M. de O.)</v>
          </cell>
        </row>
        <row r="1064">
          <cell r="A1064">
            <v>0</v>
          </cell>
          <cell r="B1064">
            <v>0</v>
          </cell>
          <cell r="C1064">
            <v>0</v>
          </cell>
        </row>
        <row r="1065">
          <cell r="A1065">
            <v>0</v>
          </cell>
          <cell r="B1065">
            <v>0</v>
          </cell>
          <cell r="C1065">
            <v>0</v>
          </cell>
        </row>
        <row r="1066">
          <cell r="A1066">
            <v>0</v>
          </cell>
          <cell r="B1066">
            <v>0</v>
          </cell>
          <cell r="C1066">
            <v>0</v>
          </cell>
        </row>
        <row r="1068">
          <cell r="B1068" t="str">
            <v>MANO DE OBRA</v>
          </cell>
        </row>
        <row r="1069">
          <cell r="B1069">
            <v>0</v>
          </cell>
          <cell r="C1069">
            <v>0</v>
          </cell>
        </row>
        <row r="1070">
          <cell r="A1070">
            <v>0</v>
          </cell>
          <cell r="B1070">
            <v>0</v>
          </cell>
          <cell r="C1070">
            <v>0</v>
          </cell>
        </row>
        <row r="1071">
          <cell r="A1071">
            <v>0</v>
          </cell>
          <cell r="B1071">
            <v>0</v>
          </cell>
          <cell r="C1071">
            <v>0</v>
          </cell>
        </row>
        <row r="1072">
          <cell r="A1072">
            <v>0</v>
          </cell>
          <cell r="B1072">
            <v>0</v>
          </cell>
          <cell r="C1072">
            <v>0</v>
          </cell>
        </row>
        <row r="1074">
          <cell r="B1074" t="str">
            <v>TRANSPORTE</v>
          </cell>
        </row>
        <row r="1076">
          <cell r="A1076">
            <v>0</v>
          </cell>
          <cell r="B1076">
            <v>0</v>
          </cell>
          <cell r="C1076">
            <v>0</v>
          </cell>
        </row>
        <row r="1077">
          <cell r="A1077">
            <v>0</v>
          </cell>
          <cell r="B1077">
            <v>0</v>
          </cell>
          <cell r="C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</row>
        <row r="1083">
          <cell r="A1083" t="str">
            <v>CODIGO</v>
          </cell>
          <cell r="B1083" t="str">
            <v>ITEM</v>
          </cell>
          <cell r="C1083" t="str">
            <v>UNIDAD</v>
          </cell>
        </row>
        <row r="1084">
          <cell r="D1084">
            <v>0</v>
          </cell>
        </row>
        <row r="1085">
          <cell r="B1085" t="str">
            <v>CODIGO</v>
          </cell>
        </row>
        <row r="1086">
          <cell r="A1086" t="str">
            <v>CODIGO</v>
          </cell>
          <cell r="B1086" t="str">
            <v>RECURSOS</v>
          </cell>
          <cell r="C1086" t="str">
            <v>UNIDAD</v>
          </cell>
          <cell r="D1086" t="str">
            <v>CANT.</v>
          </cell>
        </row>
        <row r="1087">
          <cell r="B1087" t="str">
            <v>MATERIALES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3">
          <cell r="B1093" t="str">
            <v>EQUIPO</v>
          </cell>
        </row>
        <row r="1094">
          <cell r="B1094" t="str">
            <v>HTA MENOR (5% de M. de O.)</v>
          </cell>
        </row>
        <row r="1095">
          <cell r="A1095">
            <v>0</v>
          </cell>
          <cell r="B1095">
            <v>0</v>
          </cell>
          <cell r="C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</row>
        <row r="1099">
          <cell r="B1099" t="str">
            <v>MANO DE OBRA</v>
          </cell>
        </row>
        <row r="1100">
          <cell r="B1100">
            <v>0</v>
          </cell>
          <cell r="C1100">
            <v>0</v>
          </cell>
        </row>
        <row r="1101">
          <cell r="A1101">
            <v>0</v>
          </cell>
          <cell r="B1101">
            <v>0</v>
          </cell>
          <cell r="C1101">
            <v>0</v>
          </cell>
        </row>
        <row r="1102">
          <cell r="A1102">
            <v>0</v>
          </cell>
          <cell r="B1102">
            <v>0</v>
          </cell>
          <cell r="C1102">
            <v>0</v>
          </cell>
        </row>
        <row r="1103">
          <cell r="A1103">
            <v>0</v>
          </cell>
          <cell r="B1103">
            <v>0</v>
          </cell>
          <cell r="C1103">
            <v>0</v>
          </cell>
        </row>
        <row r="1105">
          <cell r="B1105" t="str">
            <v>TRANSPORTE</v>
          </cell>
        </row>
        <row r="1107">
          <cell r="A1107">
            <v>0</v>
          </cell>
          <cell r="B1107">
            <v>0</v>
          </cell>
          <cell r="C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</row>
        <row r="1114">
          <cell r="A1114" t="str">
            <v>CODIGO</v>
          </cell>
          <cell r="B1114" t="str">
            <v>ITEM</v>
          </cell>
          <cell r="C1114" t="str">
            <v>UNIDAD</v>
          </cell>
        </row>
        <row r="1115">
          <cell r="D1115">
            <v>0</v>
          </cell>
        </row>
        <row r="1116">
          <cell r="B1116" t="str">
            <v>CODIGO</v>
          </cell>
        </row>
        <row r="1117">
          <cell r="A1117" t="str">
            <v>CODIGO</v>
          </cell>
          <cell r="B1117" t="str">
            <v>RECURSOS</v>
          </cell>
          <cell r="C1117" t="str">
            <v>UNIDAD</v>
          </cell>
          <cell r="D1117" t="str">
            <v>CANT.</v>
          </cell>
        </row>
        <row r="1118">
          <cell r="B1118" t="str">
            <v>MATERIALES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4">
          <cell r="B1124" t="str">
            <v>EQUIPO</v>
          </cell>
        </row>
        <row r="1125">
          <cell r="B1125" t="str">
            <v>HTA MENOR (5% de M. de O.)</v>
          </cell>
        </row>
        <row r="1126">
          <cell r="A1126">
            <v>0</v>
          </cell>
          <cell r="B1126">
            <v>0</v>
          </cell>
          <cell r="C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</row>
        <row r="1130">
          <cell r="B1130" t="str">
            <v>MANO DE OBRA</v>
          </cell>
        </row>
        <row r="1131">
          <cell r="B1131">
            <v>0</v>
          </cell>
          <cell r="C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</row>
        <row r="1136">
          <cell r="B1136" t="str">
            <v>TRANSPORTE</v>
          </cell>
        </row>
        <row r="1138">
          <cell r="A1138">
            <v>0</v>
          </cell>
          <cell r="B1138">
            <v>0</v>
          </cell>
          <cell r="C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</row>
        <row r="1145">
          <cell r="A1145" t="str">
            <v>CODIGO</v>
          </cell>
          <cell r="B1145" t="str">
            <v>ITEM</v>
          </cell>
          <cell r="C1145" t="str">
            <v>UNIDAD</v>
          </cell>
        </row>
        <row r="1146">
          <cell r="D1146">
            <v>0</v>
          </cell>
        </row>
        <row r="1147">
          <cell r="B1147" t="str">
            <v>CODIGO</v>
          </cell>
        </row>
        <row r="1148">
          <cell r="A1148" t="str">
            <v>CODIGO</v>
          </cell>
          <cell r="B1148" t="str">
            <v>RECURSOS</v>
          </cell>
          <cell r="C1148" t="str">
            <v>UNIDAD</v>
          </cell>
          <cell r="D1148" t="str">
            <v>CANT.</v>
          </cell>
        </row>
        <row r="1149">
          <cell r="B1149" t="str">
            <v>MATERIALES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5">
          <cell r="B1155" t="str">
            <v>EQUIPO</v>
          </cell>
        </row>
        <row r="1156">
          <cell r="B1156" t="str">
            <v>HTA MENOR (5% de M. de O.)</v>
          </cell>
        </row>
        <row r="1157">
          <cell r="A1157">
            <v>0</v>
          </cell>
          <cell r="B1157">
            <v>0</v>
          </cell>
          <cell r="C1157">
            <v>0</v>
          </cell>
        </row>
        <row r="1158">
          <cell r="A1158">
            <v>0</v>
          </cell>
          <cell r="B1158">
            <v>0</v>
          </cell>
          <cell r="C1158">
            <v>0</v>
          </cell>
        </row>
        <row r="1159">
          <cell r="A1159">
            <v>0</v>
          </cell>
          <cell r="B1159">
            <v>0</v>
          </cell>
          <cell r="C1159">
            <v>0</v>
          </cell>
        </row>
        <row r="1161">
          <cell r="B1161" t="str">
            <v>MANO DE OBRA</v>
          </cell>
        </row>
        <row r="1162">
          <cell r="B1162">
            <v>0</v>
          </cell>
          <cell r="C1162">
            <v>0</v>
          </cell>
        </row>
        <row r="1163">
          <cell r="A1163">
            <v>0</v>
          </cell>
          <cell r="B1163">
            <v>0</v>
          </cell>
          <cell r="C1163">
            <v>0</v>
          </cell>
        </row>
        <row r="1164">
          <cell r="A1164">
            <v>0</v>
          </cell>
          <cell r="B1164">
            <v>0</v>
          </cell>
          <cell r="C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</row>
        <row r="1167">
          <cell r="B1167" t="str">
            <v>TRANSPORTE</v>
          </cell>
        </row>
        <row r="1169">
          <cell r="A1169">
            <v>0</v>
          </cell>
          <cell r="B1169">
            <v>0</v>
          </cell>
          <cell r="C1169">
            <v>0</v>
          </cell>
        </row>
        <row r="1170">
          <cell r="A1170">
            <v>0</v>
          </cell>
          <cell r="B1170">
            <v>0</v>
          </cell>
          <cell r="C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</row>
        <row r="1176">
          <cell r="A1176" t="str">
            <v>CODIGO</v>
          </cell>
          <cell r="B1176" t="str">
            <v>ITEM</v>
          </cell>
          <cell r="C1176" t="str">
            <v>UNIDAD</v>
          </cell>
        </row>
        <row r="1177">
          <cell r="D1177">
            <v>0</v>
          </cell>
        </row>
        <row r="1178">
          <cell r="B1178" t="str">
            <v>CODIGO</v>
          </cell>
        </row>
        <row r="1179">
          <cell r="A1179" t="str">
            <v>CODIGO</v>
          </cell>
          <cell r="B1179" t="str">
            <v>RECURSOS</v>
          </cell>
          <cell r="C1179" t="str">
            <v>UNIDAD</v>
          </cell>
          <cell r="D1179" t="str">
            <v>CANT.</v>
          </cell>
        </row>
        <row r="1180">
          <cell r="B1180" t="str">
            <v>MATERIALES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6">
          <cell r="B1186" t="str">
            <v>EQUIPO</v>
          </cell>
        </row>
        <row r="1187">
          <cell r="B1187" t="str">
            <v>HTA MENOR (5% de M. de O.)</v>
          </cell>
        </row>
        <row r="1188">
          <cell r="A1188">
            <v>0</v>
          </cell>
          <cell r="B1188">
            <v>0</v>
          </cell>
          <cell r="C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</row>
        <row r="1190">
          <cell r="A1190">
            <v>0</v>
          </cell>
          <cell r="B1190">
            <v>0</v>
          </cell>
          <cell r="C1190">
            <v>0</v>
          </cell>
        </row>
        <row r="1192">
          <cell r="B1192" t="str">
            <v>MANO DE OBRA</v>
          </cell>
        </row>
        <row r="1193">
          <cell r="B1193">
            <v>0</v>
          </cell>
          <cell r="C1193">
            <v>0</v>
          </cell>
        </row>
        <row r="1194">
          <cell r="A1194">
            <v>0</v>
          </cell>
          <cell r="B1194">
            <v>0</v>
          </cell>
          <cell r="C1194">
            <v>0</v>
          </cell>
        </row>
        <row r="1195">
          <cell r="A1195">
            <v>0</v>
          </cell>
          <cell r="B1195">
            <v>0</v>
          </cell>
          <cell r="C1195">
            <v>0</v>
          </cell>
        </row>
        <row r="1196">
          <cell r="A1196">
            <v>0</v>
          </cell>
          <cell r="B1196">
            <v>0</v>
          </cell>
          <cell r="C1196">
            <v>0</v>
          </cell>
        </row>
        <row r="1198">
          <cell r="B1198" t="str">
            <v>TRANSPORTE</v>
          </cell>
        </row>
        <row r="1200">
          <cell r="A1200">
            <v>0</v>
          </cell>
          <cell r="B1200">
            <v>0</v>
          </cell>
          <cell r="C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</row>
        <row r="1207">
          <cell r="A1207" t="str">
            <v>CODIGO</v>
          </cell>
          <cell r="B1207" t="str">
            <v>ITEM</v>
          </cell>
          <cell r="C1207" t="str">
            <v>UNIDAD</v>
          </cell>
        </row>
        <row r="1208">
          <cell r="D1208">
            <v>0</v>
          </cell>
        </row>
        <row r="1209">
          <cell r="B1209" t="str">
            <v>CODIGO</v>
          </cell>
        </row>
        <row r="1210">
          <cell r="A1210" t="str">
            <v>CODIGO</v>
          </cell>
          <cell r="B1210" t="str">
            <v>RECURSOS</v>
          </cell>
          <cell r="C1210" t="str">
            <v>UNIDAD</v>
          </cell>
          <cell r="D1210" t="str">
            <v>CANT.</v>
          </cell>
        </row>
        <row r="1211">
          <cell r="B1211" t="str">
            <v>MATERIALES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7">
          <cell r="B1217" t="str">
            <v>EQUIPO</v>
          </cell>
        </row>
        <row r="1218">
          <cell r="B1218" t="str">
            <v>HTA MENOR (5% de M. de O.)</v>
          </cell>
        </row>
        <row r="1219">
          <cell r="A1219">
            <v>0</v>
          </cell>
          <cell r="B1219">
            <v>0</v>
          </cell>
          <cell r="C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</row>
        <row r="1223">
          <cell r="B1223" t="str">
            <v>MANO DE OBRA</v>
          </cell>
        </row>
        <row r="1224">
          <cell r="B1224">
            <v>0</v>
          </cell>
          <cell r="C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</row>
        <row r="1227">
          <cell r="A1227">
            <v>0</v>
          </cell>
          <cell r="B1227">
            <v>0</v>
          </cell>
          <cell r="C1227">
            <v>0</v>
          </cell>
        </row>
        <row r="1229">
          <cell r="B1229" t="str">
            <v>TRANSPORTE</v>
          </cell>
        </row>
        <row r="1231">
          <cell r="A1231">
            <v>0</v>
          </cell>
          <cell r="B1231">
            <v>0</v>
          </cell>
          <cell r="C1231">
            <v>0</v>
          </cell>
        </row>
        <row r="1232">
          <cell r="A1232">
            <v>0</v>
          </cell>
          <cell r="B1232">
            <v>0</v>
          </cell>
          <cell r="C1232">
            <v>0</v>
          </cell>
        </row>
        <row r="1233">
          <cell r="A1233">
            <v>0</v>
          </cell>
          <cell r="B1233">
            <v>0</v>
          </cell>
          <cell r="C1233">
            <v>0</v>
          </cell>
        </row>
        <row r="1238">
          <cell r="A1238" t="str">
            <v>CODIGO</v>
          </cell>
          <cell r="B1238" t="str">
            <v>ITEM</v>
          </cell>
          <cell r="C1238" t="str">
            <v>UNIDAD</v>
          </cell>
        </row>
        <row r="1239">
          <cell r="D1239">
            <v>0</v>
          </cell>
        </row>
        <row r="1240">
          <cell r="B1240" t="str">
            <v>CODIGO</v>
          </cell>
        </row>
        <row r="1241">
          <cell r="A1241" t="str">
            <v>CODIGO</v>
          </cell>
          <cell r="B1241" t="str">
            <v>RECURSOS</v>
          </cell>
          <cell r="C1241" t="str">
            <v>UNIDAD</v>
          </cell>
          <cell r="D1241" t="str">
            <v>CANT.</v>
          </cell>
        </row>
        <row r="1242">
          <cell r="B1242" t="str">
            <v>MATERIALES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8">
          <cell r="B1248" t="str">
            <v>EQUIPO</v>
          </cell>
        </row>
        <row r="1249">
          <cell r="B1249" t="str">
            <v>HTA MENOR (5% de M. de O.)</v>
          </cell>
        </row>
        <row r="1250">
          <cell r="A1250">
            <v>0</v>
          </cell>
          <cell r="B1250">
            <v>0</v>
          </cell>
          <cell r="C1250">
            <v>0</v>
          </cell>
        </row>
        <row r="1251">
          <cell r="A1251">
            <v>0</v>
          </cell>
          <cell r="B1251">
            <v>0</v>
          </cell>
          <cell r="C1251">
            <v>0</v>
          </cell>
        </row>
        <row r="1252">
          <cell r="A1252">
            <v>0</v>
          </cell>
          <cell r="B1252">
            <v>0</v>
          </cell>
          <cell r="C1252">
            <v>0</v>
          </cell>
        </row>
        <row r="1254">
          <cell r="B1254" t="str">
            <v>MANO DE OBRA</v>
          </cell>
        </row>
        <row r="1255">
          <cell r="B1255">
            <v>0</v>
          </cell>
          <cell r="C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</row>
        <row r="1260">
          <cell r="B1260" t="str">
            <v>TRANSPORTE</v>
          </cell>
        </row>
        <row r="1262">
          <cell r="A1262">
            <v>0</v>
          </cell>
          <cell r="B1262">
            <v>0</v>
          </cell>
          <cell r="C1262">
            <v>0</v>
          </cell>
        </row>
        <row r="1263">
          <cell r="A1263">
            <v>0</v>
          </cell>
          <cell r="B1263">
            <v>0</v>
          </cell>
          <cell r="C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</row>
        <row r="1269">
          <cell r="A1269" t="str">
            <v>CODIGO</v>
          </cell>
          <cell r="B1269" t="str">
            <v>ITEM</v>
          </cell>
          <cell r="C1269" t="str">
            <v>UNIDAD</v>
          </cell>
        </row>
        <row r="1270">
          <cell r="D1270">
            <v>0</v>
          </cell>
        </row>
        <row r="1271">
          <cell r="B1271" t="str">
            <v>CODIGO</v>
          </cell>
        </row>
        <row r="1272">
          <cell r="A1272" t="str">
            <v>CODIGO</v>
          </cell>
          <cell r="B1272" t="str">
            <v>RECURSOS</v>
          </cell>
          <cell r="C1272" t="str">
            <v>UNIDAD</v>
          </cell>
          <cell r="D1272" t="str">
            <v>CANT.</v>
          </cell>
        </row>
        <row r="1273">
          <cell r="B1273" t="str">
            <v>MATERIALES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9">
          <cell r="B1279" t="str">
            <v>EQUIPO</v>
          </cell>
        </row>
        <row r="1280">
          <cell r="B1280" t="str">
            <v>HTA MENOR (5% de M. de O.)</v>
          </cell>
        </row>
        <row r="1281">
          <cell r="A1281">
            <v>0</v>
          </cell>
          <cell r="B1281">
            <v>0</v>
          </cell>
          <cell r="C1281">
            <v>0</v>
          </cell>
        </row>
        <row r="1282">
          <cell r="A1282">
            <v>0</v>
          </cell>
          <cell r="B1282">
            <v>0</v>
          </cell>
          <cell r="C1282">
            <v>0</v>
          </cell>
        </row>
        <row r="1283">
          <cell r="A1283">
            <v>0</v>
          </cell>
          <cell r="B1283">
            <v>0</v>
          </cell>
          <cell r="C1283">
            <v>0</v>
          </cell>
        </row>
        <row r="1285">
          <cell r="B1285" t="str">
            <v>MANO DE OBRA</v>
          </cell>
        </row>
        <row r="1286">
          <cell r="B1286">
            <v>0</v>
          </cell>
          <cell r="C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</row>
        <row r="1288">
          <cell r="A1288">
            <v>0</v>
          </cell>
          <cell r="B1288">
            <v>0</v>
          </cell>
          <cell r="C1288">
            <v>0</v>
          </cell>
        </row>
        <row r="1289">
          <cell r="A1289">
            <v>0</v>
          </cell>
          <cell r="B1289">
            <v>0</v>
          </cell>
          <cell r="C1289">
            <v>0</v>
          </cell>
        </row>
        <row r="1291">
          <cell r="B1291" t="str">
            <v>TRANSPORTE</v>
          </cell>
        </row>
        <row r="1293">
          <cell r="A1293">
            <v>0</v>
          </cell>
          <cell r="B1293">
            <v>0</v>
          </cell>
          <cell r="C1293">
            <v>0</v>
          </cell>
        </row>
        <row r="1294">
          <cell r="A1294">
            <v>0</v>
          </cell>
          <cell r="B1294">
            <v>0</v>
          </cell>
          <cell r="C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</row>
        <row r="1300">
          <cell r="A1300" t="str">
            <v>CODIGO</v>
          </cell>
          <cell r="B1300" t="str">
            <v>ITEM</v>
          </cell>
          <cell r="C1300" t="str">
            <v>UNIDAD</v>
          </cell>
        </row>
        <row r="1301">
          <cell r="D1301">
            <v>0</v>
          </cell>
        </row>
        <row r="1302">
          <cell r="B1302" t="str">
            <v>CODIGO</v>
          </cell>
        </row>
        <row r="1303">
          <cell r="A1303" t="str">
            <v>CODIGO</v>
          </cell>
          <cell r="B1303" t="str">
            <v>RECURSOS</v>
          </cell>
          <cell r="C1303" t="str">
            <v>UNIDAD</v>
          </cell>
          <cell r="D1303" t="str">
            <v>CANT.</v>
          </cell>
        </row>
        <row r="1304">
          <cell r="B1304" t="str">
            <v>MATERIALES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10">
          <cell r="B1310" t="str">
            <v>EQUIPO</v>
          </cell>
        </row>
        <row r="1311">
          <cell r="B1311" t="str">
            <v>HTA MENOR (5% de M. de O.)</v>
          </cell>
        </row>
        <row r="1312">
          <cell r="A1312">
            <v>0</v>
          </cell>
          <cell r="B1312">
            <v>0</v>
          </cell>
          <cell r="C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</row>
        <row r="1316">
          <cell r="B1316" t="str">
            <v>MANO DE OBRA</v>
          </cell>
        </row>
        <row r="1317">
          <cell r="B1317">
            <v>0</v>
          </cell>
          <cell r="C1317">
            <v>0</v>
          </cell>
        </row>
        <row r="1318">
          <cell r="A1318">
            <v>0</v>
          </cell>
          <cell r="B1318">
            <v>0</v>
          </cell>
          <cell r="C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</row>
        <row r="1322">
          <cell r="B1322" t="str">
            <v>TRANSPORTE</v>
          </cell>
        </row>
        <row r="1324">
          <cell r="A1324">
            <v>0</v>
          </cell>
          <cell r="B1324">
            <v>0</v>
          </cell>
          <cell r="C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</row>
        <row r="1332">
          <cell r="A1332" t="str">
            <v>CODIGO</v>
          </cell>
          <cell r="B1332" t="str">
            <v>ITEM</v>
          </cell>
          <cell r="C1332" t="str">
            <v>UNIDAD</v>
          </cell>
        </row>
        <row r="1333">
          <cell r="D1333">
            <v>0</v>
          </cell>
        </row>
        <row r="1334">
          <cell r="B1334" t="str">
            <v>CODIGO</v>
          </cell>
        </row>
        <row r="1335">
          <cell r="A1335" t="str">
            <v>CODIGO</v>
          </cell>
          <cell r="B1335" t="str">
            <v>RECURSOS</v>
          </cell>
          <cell r="C1335" t="str">
            <v>UNIDAD</v>
          </cell>
          <cell r="D1335" t="str">
            <v>CANT.</v>
          </cell>
        </row>
        <row r="1336">
          <cell r="B1336" t="str">
            <v>MATERIALES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2">
          <cell r="B1342" t="str">
            <v>EQUIPO</v>
          </cell>
        </row>
        <row r="1343">
          <cell r="B1343" t="str">
            <v>HTA MENOR (5% de M. de O.)</v>
          </cell>
        </row>
        <row r="1344">
          <cell r="A1344">
            <v>0</v>
          </cell>
          <cell r="B1344">
            <v>0</v>
          </cell>
          <cell r="C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</row>
        <row r="1346">
          <cell r="A1346">
            <v>0</v>
          </cell>
          <cell r="B1346">
            <v>0</v>
          </cell>
          <cell r="C1346">
            <v>0</v>
          </cell>
        </row>
        <row r="1348">
          <cell r="B1348" t="str">
            <v>MANO DE OBRA</v>
          </cell>
        </row>
        <row r="1349">
          <cell r="B1349">
            <v>0</v>
          </cell>
          <cell r="C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</row>
        <row r="1352">
          <cell r="A1352">
            <v>0</v>
          </cell>
          <cell r="B1352">
            <v>0</v>
          </cell>
          <cell r="C1352">
            <v>0</v>
          </cell>
        </row>
        <row r="1354">
          <cell r="B1354" t="str">
            <v>TRANSPORTE</v>
          </cell>
        </row>
        <row r="1356">
          <cell r="A1356">
            <v>0</v>
          </cell>
          <cell r="B1356">
            <v>0</v>
          </cell>
          <cell r="C1356">
            <v>0</v>
          </cell>
        </row>
        <row r="1357">
          <cell r="A1357">
            <v>0</v>
          </cell>
          <cell r="B1357">
            <v>0</v>
          </cell>
          <cell r="C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</row>
        <row r="1363">
          <cell r="A1363" t="str">
            <v>CODIGO</v>
          </cell>
          <cell r="B1363" t="str">
            <v>ITEM</v>
          </cell>
          <cell r="C1363" t="str">
            <v>UNIDAD</v>
          </cell>
        </row>
        <row r="1364">
          <cell r="D1364">
            <v>0</v>
          </cell>
        </row>
        <row r="1365">
          <cell r="B1365" t="str">
            <v>CODIGO</v>
          </cell>
        </row>
        <row r="1366">
          <cell r="A1366" t="str">
            <v>CODIGO</v>
          </cell>
          <cell r="B1366" t="str">
            <v>RECURSOS</v>
          </cell>
          <cell r="C1366" t="str">
            <v>UNIDAD</v>
          </cell>
          <cell r="D1366" t="str">
            <v>CANT.</v>
          </cell>
        </row>
        <row r="1367">
          <cell r="B1367" t="str">
            <v>MATERIALES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3">
          <cell r="B1373" t="str">
            <v>EQUIPO</v>
          </cell>
        </row>
        <row r="1374">
          <cell r="B1374" t="str">
            <v>HTA MENOR (5% de M. de O.)</v>
          </cell>
        </row>
        <row r="1375">
          <cell r="A1375">
            <v>0</v>
          </cell>
          <cell r="B1375">
            <v>0</v>
          </cell>
          <cell r="C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</row>
        <row r="1377">
          <cell r="A1377">
            <v>0</v>
          </cell>
          <cell r="B1377">
            <v>0</v>
          </cell>
          <cell r="C1377">
            <v>0</v>
          </cell>
        </row>
        <row r="1379">
          <cell r="B1379" t="str">
            <v>MANO DE OBRA</v>
          </cell>
        </row>
        <row r="1380">
          <cell r="B1380">
            <v>0</v>
          </cell>
          <cell r="C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</row>
        <row r="1382">
          <cell r="A1382">
            <v>0</v>
          </cell>
          <cell r="B1382">
            <v>0</v>
          </cell>
          <cell r="C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</row>
        <row r="1385">
          <cell r="B1385" t="str">
            <v>TRANSPORTE</v>
          </cell>
        </row>
        <row r="1387">
          <cell r="A1387">
            <v>0</v>
          </cell>
          <cell r="B1387">
            <v>0</v>
          </cell>
          <cell r="C1387">
            <v>0</v>
          </cell>
        </row>
        <row r="1388">
          <cell r="A1388">
            <v>0</v>
          </cell>
          <cell r="B1388">
            <v>0</v>
          </cell>
          <cell r="C1388">
            <v>0</v>
          </cell>
        </row>
        <row r="1389">
          <cell r="A1389">
            <v>0</v>
          </cell>
          <cell r="B1389">
            <v>0</v>
          </cell>
          <cell r="C1389">
            <v>0</v>
          </cell>
        </row>
        <row r="1394">
          <cell r="A1394" t="str">
            <v>CODIGO</v>
          </cell>
          <cell r="B1394" t="str">
            <v>ITEM</v>
          </cell>
          <cell r="C1394" t="str">
            <v>UNIDAD</v>
          </cell>
        </row>
        <row r="1395">
          <cell r="D1395">
            <v>0</v>
          </cell>
        </row>
        <row r="1396">
          <cell r="B1396" t="str">
            <v>CODIGO</v>
          </cell>
        </row>
        <row r="1397">
          <cell r="A1397" t="str">
            <v>CODIGO</v>
          </cell>
          <cell r="B1397" t="str">
            <v>RECURSOS</v>
          </cell>
          <cell r="C1397" t="str">
            <v>UNIDAD</v>
          </cell>
          <cell r="D1397" t="str">
            <v>CANT.</v>
          </cell>
        </row>
        <row r="1398">
          <cell r="B1398" t="str">
            <v>MATERIALES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4">
          <cell r="B1404" t="str">
            <v>EQUIPO</v>
          </cell>
        </row>
        <row r="1405">
          <cell r="B1405" t="str">
            <v>HTA MENOR (5% de M. de O.)</v>
          </cell>
        </row>
        <row r="1406">
          <cell r="A1406">
            <v>0</v>
          </cell>
          <cell r="B1406">
            <v>0</v>
          </cell>
          <cell r="C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</row>
        <row r="1408">
          <cell r="A1408">
            <v>0</v>
          </cell>
          <cell r="B1408">
            <v>0</v>
          </cell>
          <cell r="C1408">
            <v>0</v>
          </cell>
        </row>
        <row r="1410">
          <cell r="B1410" t="str">
            <v>MANO DE OBRA</v>
          </cell>
        </row>
        <row r="1411">
          <cell r="B1411">
            <v>0</v>
          </cell>
          <cell r="C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</row>
        <row r="1413">
          <cell r="A1413">
            <v>0</v>
          </cell>
          <cell r="B1413">
            <v>0</v>
          </cell>
          <cell r="C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</row>
        <row r="1416">
          <cell r="B1416" t="str">
            <v>TRANSPORTE</v>
          </cell>
        </row>
        <row r="1418">
          <cell r="A1418">
            <v>0</v>
          </cell>
          <cell r="B1418">
            <v>0</v>
          </cell>
          <cell r="C1418">
            <v>0</v>
          </cell>
        </row>
        <row r="1419">
          <cell r="A1419">
            <v>0</v>
          </cell>
          <cell r="B1419">
            <v>0</v>
          </cell>
          <cell r="C1419">
            <v>0</v>
          </cell>
        </row>
        <row r="1420">
          <cell r="A1420">
            <v>0</v>
          </cell>
          <cell r="B1420">
            <v>0</v>
          </cell>
          <cell r="C1420">
            <v>0</v>
          </cell>
        </row>
        <row r="1425">
          <cell r="A1425" t="str">
            <v>CODIGO</v>
          </cell>
          <cell r="B1425" t="str">
            <v>ITEM</v>
          </cell>
          <cell r="C1425" t="str">
            <v>UNIDAD</v>
          </cell>
        </row>
        <row r="1426">
          <cell r="D1426">
            <v>0</v>
          </cell>
        </row>
        <row r="1427">
          <cell r="B1427" t="str">
            <v>CODIGO</v>
          </cell>
        </row>
        <row r="1428">
          <cell r="A1428" t="str">
            <v>CODIGO</v>
          </cell>
          <cell r="B1428" t="str">
            <v>RECURSOS</v>
          </cell>
          <cell r="C1428" t="str">
            <v>UNIDAD</v>
          </cell>
          <cell r="D1428" t="str">
            <v>CANT.</v>
          </cell>
        </row>
        <row r="1429">
          <cell r="B1429" t="str">
            <v>MATERIALES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5">
          <cell r="B1435" t="str">
            <v>EQUIPO</v>
          </cell>
        </row>
        <row r="1436">
          <cell r="B1436" t="str">
            <v>HTA MENOR (5% de M. de O.)</v>
          </cell>
        </row>
        <row r="1437">
          <cell r="A1437">
            <v>0</v>
          </cell>
          <cell r="B1437">
            <v>0</v>
          </cell>
          <cell r="C1437">
            <v>0</v>
          </cell>
        </row>
        <row r="1438">
          <cell r="A1438">
            <v>0</v>
          </cell>
          <cell r="B1438">
            <v>0</v>
          </cell>
          <cell r="C1438">
            <v>0</v>
          </cell>
        </row>
        <row r="1439">
          <cell r="A1439">
            <v>0</v>
          </cell>
          <cell r="B1439">
            <v>0</v>
          </cell>
          <cell r="C1439">
            <v>0</v>
          </cell>
        </row>
        <row r="1441">
          <cell r="B1441" t="str">
            <v>MANO DE OBRA</v>
          </cell>
        </row>
        <row r="1442">
          <cell r="B1442">
            <v>0</v>
          </cell>
          <cell r="C1442">
            <v>0</v>
          </cell>
        </row>
        <row r="1443">
          <cell r="A1443">
            <v>0</v>
          </cell>
          <cell r="B1443">
            <v>0</v>
          </cell>
          <cell r="C1443">
            <v>0</v>
          </cell>
        </row>
        <row r="1444">
          <cell r="A1444">
            <v>0</v>
          </cell>
          <cell r="B1444">
            <v>0</v>
          </cell>
          <cell r="C1444">
            <v>0</v>
          </cell>
        </row>
        <row r="1445">
          <cell r="A1445">
            <v>0</v>
          </cell>
          <cell r="B1445">
            <v>0</v>
          </cell>
          <cell r="C1445">
            <v>0</v>
          </cell>
        </row>
        <row r="1447">
          <cell r="B1447" t="str">
            <v>TRANSPORTE</v>
          </cell>
        </row>
        <row r="1449">
          <cell r="A1449">
            <v>0</v>
          </cell>
          <cell r="B1449">
            <v>0</v>
          </cell>
          <cell r="C1449">
            <v>0</v>
          </cell>
        </row>
        <row r="1450">
          <cell r="A1450">
            <v>0</v>
          </cell>
          <cell r="B1450">
            <v>0</v>
          </cell>
          <cell r="C1450">
            <v>0</v>
          </cell>
        </row>
        <row r="1451">
          <cell r="A1451">
            <v>0</v>
          </cell>
          <cell r="B1451">
            <v>0</v>
          </cell>
          <cell r="C1451">
            <v>0</v>
          </cell>
        </row>
        <row r="1456">
          <cell r="A1456" t="str">
            <v>CODIGO</v>
          </cell>
          <cell r="B1456" t="str">
            <v>ITEM</v>
          </cell>
          <cell r="C1456" t="str">
            <v>UNIDAD</v>
          </cell>
        </row>
        <row r="1457">
          <cell r="D1457">
            <v>0</v>
          </cell>
        </row>
        <row r="1458">
          <cell r="B1458" t="str">
            <v>CODIGO</v>
          </cell>
        </row>
        <row r="1459">
          <cell r="A1459" t="str">
            <v>CODIGO</v>
          </cell>
          <cell r="B1459" t="str">
            <v>RECURSOS</v>
          </cell>
          <cell r="C1459" t="str">
            <v>UNIDAD</v>
          </cell>
          <cell r="D1459" t="str">
            <v>CANT.</v>
          </cell>
        </row>
        <row r="1460">
          <cell r="B1460" t="str">
            <v>MATERIALES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6">
          <cell r="B1466" t="str">
            <v>EQUIPO</v>
          </cell>
        </row>
        <row r="1467">
          <cell r="B1467" t="str">
            <v>HTA MENOR (5% de M. de O.)</v>
          </cell>
        </row>
        <row r="1468">
          <cell r="A1468">
            <v>0</v>
          </cell>
          <cell r="B1468">
            <v>0</v>
          </cell>
          <cell r="C1468">
            <v>0</v>
          </cell>
        </row>
        <row r="1469">
          <cell r="A1469">
            <v>0</v>
          </cell>
          <cell r="B1469">
            <v>0</v>
          </cell>
          <cell r="C1469">
            <v>0</v>
          </cell>
        </row>
        <row r="1470">
          <cell r="A1470">
            <v>0</v>
          </cell>
          <cell r="B1470">
            <v>0</v>
          </cell>
          <cell r="C1470">
            <v>0</v>
          </cell>
        </row>
        <row r="1472">
          <cell r="B1472" t="str">
            <v>MANO DE OBRA</v>
          </cell>
        </row>
        <row r="1473">
          <cell r="B1473">
            <v>0</v>
          </cell>
          <cell r="C1473">
            <v>0</v>
          </cell>
        </row>
        <row r="1474">
          <cell r="A1474">
            <v>0</v>
          </cell>
          <cell r="B1474">
            <v>0</v>
          </cell>
          <cell r="C1474">
            <v>0</v>
          </cell>
        </row>
        <row r="1475">
          <cell r="A1475">
            <v>0</v>
          </cell>
          <cell r="B1475">
            <v>0</v>
          </cell>
          <cell r="C1475">
            <v>0</v>
          </cell>
        </row>
        <row r="1476">
          <cell r="A1476">
            <v>0</v>
          </cell>
          <cell r="B1476">
            <v>0</v>
          </cell>
          <cell r="C1476">
            <v>0</v>
          </cell>
        </row>
        <row r="1478">
          <cell r="B1478" t="str">
            <v>TRANSPORTE</v>
          </cell>
        </row>
        <row r="1480">
          <cell r="A1480">
            <v>0</v>
          </cell>
          <cell r="B1480">
            <v>0</v>
          </cell>
          <cell r="C1480">
            <v>0</v>
          </cell>
        </row>
        <row r="1481">
          <cell r="A1481">
            <v>0</v>
          </cell>
          <cell r="B1481">
            <v>0</v>
          </cell>
          <cell r="C1481">
            <v>0</v>
          </cell>
        </row>
        <row r="1482">
          <cell r="A1482">
            <v>0</v>
          </cell>
          <cell r="B1482">
            <v>0</v>
          </cell>
          <cell r="C1482">
            <v>0</v>
          </cell>
        </row>
        <row r="1487">
          <cell r="A1487" t="str">
            <v>CODIGO</v>
          </cell>
          <cell r="B1487" t="str">
            <v>ITEM</v>
          </cell>
          <cell r="C1487" t="str">
            <v>UNIDAD</v>
          </cell>
        </row>
        <row r="1488">
          <cell r="D1488">
            <v>0</v>
          </cell>
        </row>
        <row r="1489">
          <cell r="B1489" t="str">
            <v>CODIGO</v>
          </cell>
        </row>
        <row r="1490">
          <cell r="A1490" t="str">
            <v>CODIGO</v>
          </cell>
          <cell r="B1490" t="str">
            <v>RECURSOS</v>
          </cell>
          <cell r="C1490" t="str">
            <v>UNIDAD</v>
          </cell>
          <cell r="D1490" t="str">
            <v>CANT.</v>
          </cell>
        </row>
        <row r="1491">
          <cell r="B1491" t="str">
            <v>MATERIALES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7">
          <cell r="B1497" t="str">
            <v>EQUIPO</v>
          </cell>
        </row>
        <row r="1498">
          <cell r="B1498" t="str">
            <v>HTA MENOR (5% de M. de O.)</v>
          </cell>
        </row>
        <row r="1499">
          <cell r="A1499">
            <v>0</v>
          </cell>
          <cell r="B1499">
            <v>0</v>
          </cell>
          <cell r="C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</row>
        <row r="1501">
          <cell r="A1501">
            <v>0</v>
          </cell>
          <cell r="B1501">
            <v>0</v>
          </cell>
          <cell r="C1501">
            <v>0</v>
          </cell>
        </row>
        <row r="1503">
          <cell r="B1503" t="str">
            <v>MANO DE OBRA</v>
          </cell>
        </row>
        <row r="1504">
          <cell r="B1504">
            <v>0</v>
          </cell>
          <cell r="C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</row>
        <row r="1507">
          <cell r="A1507">
            <v>0</v>
          </cell>
          <cell r="B1507">
            <v>0</v>
          </cell>
          <cell r="C1507">
            <v>0</v>
          </cell>
        </row>
        <row r="1509">
          <cell r="B1509" t="str">
            <v>TRANSPORTE</v>
          </cell>
        </row>
        <row r="1511">
          <cell r="A1511">
            <v>0</v>
          </cell>
          <cell r="B1511">
            <v>0</v>
          </cell>
          <cell r="C1511">
            <v>0</v>
          </cell>
        </row>
        <row r="1512">
          <cell r="A1512">
            <v>0</v>
          </cell>
          <cell r="B1512">
            <v>0</v>
          </cell>
          <cell r="C1512">
            <v>0</v>
          </cell>
        </row>
        <row r="1513">
          <cell r="A1513">
            <v>0</v>
          </cell>
          <cell r="B1513">
            <v>0</v>
          </cell>
          <cell r="C1513">
            <v>0</v>
          </cell>
        </row>
        <row r="1518">
          <cell r="A1518" t="str">
            <v>CODIGO</v>
          </cell>
          <cell r="B1518" t="str">
            <v>ITEM</v>
          </cell>
          <cell r="C1518" t="str">
            <v>UNIDAD</v>
          </cell>
        </row>
        <row r="1519">
          <cell r="D1519">
            <v>0</v>
          </cell>
        </row>
        <row r="1520">
          <cell r="B1520" t="str">
            <v>CODIGO</v>
          </cell>
        </row>
        <row r="1521">
          <cell r="A1521" t="str">
            <v>CODIGO</v>
          </cell>
          <cell r="B1521" t="str">
            <v>RECURSOS</v>
          </cell>
          <cell r="C1521" t="str">
            <v>UNIDAD</v>
          </cell>
          <cell r="D1521" t="str">
            <v>CANT.</v>
          </cell>
        </row>
        <row r="1522">
          <cell r="B1522" t="str">
            <v>MATERIALES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8">
          <cell r="B1528" t="str">
            <v>EQUIPO</v>
          </cell>
        </row>
        <row r="1529">
          <cell r="B1529" t="str">
            <v>HTA MENOR (5% de M. de O.)</v>
          </cell>
        </row>
        <row r="1530">
          <cell r="A1530">
            <v>0</v>
          </cell>
          <cell r="B1530">
            <v>0</v>
          </cell>
          <cell r="C1530">
            <v>0</v>
          </cell>
        </row>
        <row r="1531">
          <cell r="A1531">
            <v>0</v>
          </cell>
          <cell r="B1531">
            <v>0</v>
          </cell>
          <cell r="C1531">
            <v>0</v>
          </cell>
        </row>
        <row r="1532">
          <cell r="A1532">
            <v>0</v>
          </cell>
          <cell r="B1532">
            <v>0</v>
          </cell>
          <cell r="C1532">
            <v>0</v>
          </cell>
        </row>
        <row r="1534">
          <cell r="B1534" t="str">
            <v>MANO DE OBRA</v>
          </cell>
        </row>
        <row r="1535">
          <cell r="B1535">
            <v>0</v>
          </cell>
          <cell r="C1535">
            <v>0</v>
          </cell>
        </row>
        <row r="1536">
          <cell r="A1536">
            <v>0</v>
          </cell>
          <cell r="B1536">
            <v>0</v>
          </cell>
          <cell r="C1536">
            <v>0</v>
          </cell>
        </row>
        <row r="1537">
          <cell r="A1537">
            <v>0</v>
          </cell>
          <cell r="B1537">
            <v>0</v>
          </cell>
          <cell r="C1537">
            <v>0</v>
          </cell>
        </row>
        <row r="1538">
          <cell r="A1538">
            <v>0</v>
          </cell>
          <cell r="B1538">
            <v>0</v>
          </cell>
          <cell r="C1538">
            <v>0</v>
          </cell>
        </row>
        <row r="1540">
          <cell r="B1540" t="str">
            <v>TRANSPORTE</v>
          </cell>
        </row>
        <row r="1542">
          <cell r="A1542">
            <v>0</v>
          </cell>
          <cell r="B1542">
            <v>0</v>
          </cell>
          <cell r="C1542">
            <v>0</v>
          </cell>
        </row>
        <row r="1543">
          <cell r="A1543">
            <v>0</v>
          </cell>
          <cell r="B1543">
            <v>0</v>
          </cell>
          <cell r="C1543">
            <v>0</v>
          </cell>
        </row>
        <row r="1544">
          <cell r="A1544">
            <v>0</v>
          </cell>
          <cell r="B1544">
            <v>0</v>
          </cell>
          <cell r="C1544">
            <v>0</v>
          </cell>
        </row>
        <row r="1549">
          <cell r="A1549" t="str">
            <v>CODIGO</v>
          </cell>
          <cell r="B1549" t="str">
            <v>ITEM</v>
          </cell>
          <cell r="C1549" t="str">
            <v>UNIDAD</v>
          </cell>
        </row>
        <row r="1550">
          <cell r="D1550">
            <v>0</v>
          </cell>
        </row>
        <row r="1551">
          <cell r="B1551" t="str">
            <v>CODIGO</v>
          </cell>
        </row>
        <row r="1552">
          <cell r="A1552" t="str">
            <v>CODIGO</v>
          </cell>
          <cell r="B1552" t="str">
            <v>RECURSOS</v>
          </cell>
          <cell r="C1552" t="str">
            <v>UNIDAD</v>
          </cell>
          <cell r="D1552" t="str">
            <v>CANT.</v>
          </cell>
        </row>
        <row r="1553">
          <cell r="B1553" t="str">
            <v>MATERIALES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9">
          <cell r="B1559" t="str">
            <v>EQUIPO</v>
          </cell>
        </row>
        <row r="1560">
          <cell r="B1560" t="str">
            <v>HTA MENOR (5% de M. de O.)</v>
          </cell>
        </row>
        <row r="1561">
          <cell r="A1561">
            <v>0</v>
          </cell>
          <cell r="B1561">
            <v>0</v>
          </cell>
          <cell r="C1561">
            <v>0</v>
          </cell>
        </row>
        <row r="1562">
          <cell r="A1562">
            <v>0</v>
          </cell>
          <cell r="B1562">
            <v>0</v>
          </cell>
          <cell r="C1562">
            <v>0</v>
          </cell>
        </row>
        <row r="1563">
          <cell r="A1563">
            <v>0</v>
          </cell>
          <cell r="B1563">
            <v>0</v>
          </cell>
          <cell r="C1563">
            <v>0</v>
          </cell>
        </row>
        <row r="1565">
          <cell r="B1565" t="str">
            <v>MANO DE OBRA</v>
          </cell>
        </row>
        <row r="1566">
          <cell r="B1566">
            <v>0</v>
          </cell>
          <cell r="C1566">
            <v>0</v>
          </cell>
        </row>
        <row r="1567">
          <cell r="A1567">
            <v>0</v>
          </cell>
          <cell r="B1567">
            <v>0</v>
          </cell>
          <cell r="C1567">
            <v>0</v>
          </cell>
        </row>
        <row r="1568">
          <cell r="A1568">
            <v>0</v>
          </cell>
          <cell r="B1568">
            <v>0</v>
          </cell>
          <cell r="C1568">
            <v>0</v>
          </cell>
        </row>
        <row r="1569">
          <cell r="A1569">
            <v>0</v>
          </cell>
          <cell r="B1569">
            <v>0</v>
          </cell>
          <cell r="C1569">
            <v>0</v>
          </cell>
        </row>
        <row r="1571">
          <cell r="B1571" t="str">
            <v>TRANSPORTE</v>
          </cell>
        </row>
        <row r="1573">
          <cell r="A1573">
            <v>0</v>
          </cell>
          <cell r="B1573">
            <v>0</v>
          </cell>
          <cell r="C1573">
            <v>0</v>
          </cell>
        </row>
        <row r="1574">
          <cell r="A1574">
            <v>0</v>
          </cell>
          <cell r="B1574">
            <v>0</v>
          </cell>
          <cell r="C1574">
            <v>0</v>
          </cell>
        </row>
        <row r="1575">
          <cell r="A1575">
            <v>0</v>
          </cell>
          <cell r="B1575">
            <v>0</v>
          </cell>
          <cell r="C1575">
            <v>0</v>
          </cell>
        </row>
        <row r="1580">
          <cell r="A1580" t="str">
            <v>CODIGO</v>
          </cell>
          <cell r="B1580" t="str">
            <v>ITEM</v>
          </cell>
          <cell r="C1580" t="str">
            <v>UNIDAD</v>
          </cell>
        </row>
        <row r="1581">
          <cell r="D1581">
            <v>0</v>
          </cell>
        </row>
        <row r="1582">
          <cell r="B1582" t="str">
            <v>CODIGO</v>
          </cell>
        </row>
        <row r="1583">
          <cell r="A1583" t="str">
            <v>CODIGO</v>
          </cell>
          <cell r="B1583" t="str">
            <v>RECURSOS</v>
          </cell>
          <cell r="C1583" t="str">
            <v>UNIDAD</v>
          </cell>
          <cell r="D1583" t="str">
            <v>CANT.</v>
          </cell>
        </row>
        <row r="1584">
          <cell r="B1584" t="str">
            <v>MATERIALES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90">
          <cell r="B1590" t="str">
            <v>EQUIPO</v>
          </cell>
        </row>
        <row r="1591">
          <cell r="B1591" t="str">
            <v>HTA MENOR (5% de M. de O.)</v>
          </cell>
        </row>
        <row r="1592">
          <cell r="A1592">
            <v>0</v>
          </cell>
          <cell r="B1592">
            <v>0</v>
          </cell>
          <cell r="C1592">
            <v>0</v>
          </cell>
        </row>
        <row r="1593">
          <cell r="A1593">
            <v>0</v>
          </cell>
          <cell r="B1593">
            <v>0</v>
          </cell>
          <cell r="C1593">
            <v>0</v>
          </cell>
        </row>
        <row r="1594">
          <cell r="A1594">
            <v>0</v>
          </cell>
          <cell r="B1594">
            <v>0</v>
          </cell>
          <cell r="C1594">
            <v>0</v>
          </cell>
        </row>
        <row r="1596">
          <cell r="B1596" t="str">
            <v>MANO DE OBRA</v>
          </cell>
        </row>
        <row r="1597">
          <cell r="B1597">
            <v>0</v>
          </cell>
          <cell r="C1597">
            <v>0</v>
          </cell>
        </row>
        <row r="1598">
          <cell r="A1598">
            <v>0</v>
          </cell>
          <cell r="B1598">
            <v>0</v>
          </cell>
          <cell r="C1598">
            <v>0</v>
          </cell>
        </row>
        <row r="1599">
          <cell r="A1599">
            <v>0</v>
          </cell>
          <cell r="B1599">
            <v>0</v>
          </cell>
          <cell r="C1599">
            <v>0</v>
          </cell>
        </row>
        <row r="1600">
          <cell r="A1600">
            <v>0</v>
          </cell>
          <cell r="B1600">
            <v>0</v>
          </cell>
          <cell r="C1600">
            <v>0</v>
          </cell>
        </row>
        <row r="1602">
          <cell r="B1602" t="str">
            <v>TRANSPORTE</v>
          </cell>
        </row>
        <row r="1604">
          <cell r="A1604">
            <v>0</v>
          </cell>
          <cell r="B1604">
            <v>0</v>
          </cell>
          <cell r="C1604">
            <v>0</v>
          </cell>
        </row>
        <row r="1605">
          <cell r="A1605">
            <v>0</v>
          </cell>
          <cell r="B1605">
            <v>0</v>
          </cell>
          <cell r="C1605">
            <v>0</v>
          </cell>
        </row>
        <row r="1606">
          <cell r="A1606">
            <v>0</v>
          </cell>
          <cell r="B1606">
            <v>0</v>
          </cell>
          <cell r="C1606">
            <v>0</v>
          </cell>
        </row>
        <row r="1611">
          <cell r="A1611" t="str">
            <v>CODIGO</v>
          </cell>
          <cell r="B1611" t="str">
            <v>ITEM</v>
          </cell>
          <cell r="C1611" t="str">
            <v>UNIDAD</v>
          </cell>
        </row>
        <row r="1612">
          <cell r="D1612">
            <v>0</v>
          </cell>
        </row>
        <row r="1613">
          <cell r="B1613" t="str">
            <v>CODIGO</v>
          </cell>
        </row>
        <row r="1614">
          <cell r="A1614" t="str">
            <v>CODIGO</v>
          </cell>
          <cell r="B1614" t="str">
            <v>RECURSOS</v>
          </cell>
          <cell r="C1614" t="str">
            <v>UNIDAD</v>
          </cell>
          <cell r="D1614" t="str">
            <v>CANT.</v>
          </cell>
        </row>
        <row r="1615">
          <cell r="B1615" t="str">
            <v>MATERIALES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1">
          <cell r="B1621" t="str">
            <v>EQUIPO</v>
          </cell>
        </row>
        <row r="1622">
          <cell r="B1622" t="str">
            <v>HTA MENOR (5% de M. de O.)</v>
          </cell>
        </row>
        <row r="1623">
          <cell r="A1623">
            <v>0</v>
          </cell>
          <cell r="B1623">
            <v>0</v>
          </cell>
          <cell r="C1623">
            <v>0</v>
          </cell>
        </row>
        <row r="1624">
          <cell r="A1624">
            <v>0</v>
          </cell>
          <cell r="B1624">
            <v>0</v>
          </cell>
          <cell r="C1624">
            <v>0</v>
          </cell>
        </row>
        <row r="1625">
          <cell r="A1625">
            <v>0</v>
          </cell>
          <cell r="B1625">
            <v>0</v>
          </cell>
          <cell r="C1625">
            <v>0</v>
          </cell>
        </row>
        <row r="1627">
          <cell r="B1627" t="str">
            <v>MANO DE OBRA</v>
          </cell>
        </row>
        <row r="1628">
          <cell r="B1628">
            <v>0</v>
          </cell>
          <cell r="C1628">
            <v>0</v>
          </cell>
        </row>
        <row r="1629">
          <cell r="A1629">
            <v>0</v>
          </cell>
          <cell r="B1629">
            <v>0</v>
          </cell>
          <cell r="C1629">
            <v>0</v>
          </cell>
        </row>
        <row r="1630">
          <cell r="A1630">
            <v>0</v>
          </cell>
          <cell r="B1630">
            <v>0</v>
          </cell>
          <cell r="C1630">
            <v>0</v>
          </cell>
        </row>
        <row r="1631">
          <cell r="A1631">
            <v>0</v>
          </cell>
          <cell r="B1631">
            <v>0</v>
          </cell>
          <cell r="C1631">
            <v>0</v>
          </cell>
        </row>
        <row r="1633">
          <cell r="B1633" t="str">
            <v>TRANSPORTE</v>
          </cell>
        </row>
        <row r="1635">
          <cell r="A1635">
            <v>0</v>
          </cell>
          <cell r="B1635">
            <v>0</v>
          </cell>
          <cell r="C1635">
            <v>0</v>
          </cell>
        </row>
        <row r="1636">
          <cell r="A1636">
            <v>0</v>
          </cell>
          <cell r="B1636">
            <v>0</v>
          </cell>
          <cell r="C1636">
            <v>0</v>
          </cell>
        </row>
        <row r="1637">
          <cell r="A1637">
            <v>0</v>
          </cell>
          <cell r="B1637">
            <v>0</v>
          </cell>
          <cell r="C1637">
            <v>0</v>
          </cell>
        </row>
        <row r="1642">
          <cell r="A1642" t="str">
            <v>CODIGO</v>
          </cell>
          <cell r="B1642" t="str">
            <v>ITEM</v>
          </cell>
          <cell r="C1642" t="str">
            <v>UNIDAD</v>
          </cell>
        </row>
        <row r="1643">
          <cell r="D1643">
            <v>0</v>
          </cell>
        </row>
        <row r="1644">
          <cell r="B1644" t="str">
            <v>CODIGO</v>
          </cell>
        </row>
        <row r="1645">
          <cell r="A1645" t="str">
            <v>CODIGO</v>
          </cell>
          <cell r="B1645" t="str">
            <v>RECURSOS</v>
          </cell>
          <cell r="C1645" t="str">
            <v>UNIDAD</v>
          </cell>
          <cell r="D1645" t="str">
            <v>CANT.</v>
          </cell>
        </row>
        <row r="1646">
          <cell r="B1646" t="str">
            <v>MATERIALES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2">
          <cell r="B1652" t="str">
            <v>EQUIPO</v>
          </cell>
        </row>
        <row r="1653">
          <cell r="B1653" t="str">
            <v>HTA MENOR (5% de M. de O.)</v>
          </cell>
        </row>
        <row r="1654">
          <cell r="A1654">
            <v>0</v>
          </cell>
          <cell r="B1654">
            <v>0</v>
          </cell>
          <cell r="C1654">
            <v>0</v>
          </cell>
        </row>
        <row r="1655">
          <cell r="A1655">
            <v>0</v>
          </cell>
          <cell r="B1655">
            <v>0</v>
          </cell>
          <cell r="C1655">
            <v>0</v>
          </cell>
        </row>
        <row r="1656">
          <cell r="A1656">
            <v>0</v>
          </cell>
          <cell r="B1656">
            <v>0</v>
          </cell>
          <cell r="C1656">
            <v>0</v>
          </cell>
        </row>
        <row r="1658">
          <cell r="B1658" t="str">
            <v>MANO DE OBRA</v>
          </cell>
        </row>
        <row r="1659">
          <cell r="B1659">
            <v>0</v>
          </cell>
          <cell r="C1659">
            <v>0</v>
          </cell>
        </row>
        <row r="1660">
          <cell r="A1660">
            <v>0</v>
          </cell>
          <cell r="B1660">
            <v>0</v>
          </cell>
          <cell r="C1660">
            <v>0</v>
          </cell>
        </row>
        <row r="1661">
          <cell r="A1661">
            <v>0</v>
          </cell>
          <cell r="B1661">
            <v>0</v>
          </cell>
          <cell r="C1661">
            <v>0</v>
          </cell>
        </row>
        <row r="1662">
          <cell r="A1662">
            <v>0</v>
          </cell>
          <cell r="B1662">
            <v>0</v>
          </cell>
          <cell r="C1662">
            <v>0</v>
          </cell>
        </row>
        <row r="1664">
          <cell r="B1664" t="str">
            <v>TRANSPORTE</v>
          </cell>
        </row>
        <row r="1666">
          <cell r="A1666">
            <v>0</v>
          </cell>
          <cell r="B1666">
            <v>0</v>
          </cell>
          <cell r="C1666">
            <v>0</v>
          </cell>
        </row>
        <row r="1667">
          <cell r="A1667">
            <v>0</v>
          </cell>
          <cell r="B1667">
            <v>0</v>
          </cell>
          <cell r="C1667">
            <v>0</v>
          </cell>
        </row>
        <row r="1668">
          <cell r="A1668">
            <v>0</v>
          </cell>
          <cell r="B1668">
            <v>0</v>
          </cell>
          <cell r="C1668">
            <v>0</v>
          </cell>
        </row>
        <row r="1673">
          <cell r="A1673" t="str">
            <v>CODIGO</v>
          </cell>
          <cell r="B1673" t="str">
            <v>ITEM</v>
          </cell>
          <cell r="C1673" t="str">
            <v>UNIDAD</v>
          </cell>
        </row>
        <row r="1674">
          <cell r="D1674">
            <v>0</v>
          </cell>
        </row>
        <row r="1675">
          <cell r="B1675" t="str">
            <v>CODIGO</v>
          </cell>
        </row>
        <row r="1676">
          <cell r="A1676" t="str">
            <v>CODIGO</v>
          </cell>
          <cell r="B1676" t="str">
            <v>RECURSOS</v>
          </cell>
          <cell r="C1676" t="str">
            <v>UNIDAD</v>
          </cell>
          <cell r="D1676" t="str">
            <v>CANT.</v>
          </cell>
        </row>
        <row r="1677">
          <cell r="B1677" t="str">
            <v>MATERIALES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3">
          <cell r="B1683" t="str">
            <v>EQUIPO</v>
          </cell>
        </row>
        <row r="1684">
          <cell r="B1684" t="str">
            <v>HTA MENOR (5% de M. de O.)</v>
          </cell>
        </row>
        <row r="1685">
          <cell r="A1685">
            <v>0</v>
          </cell>
          <cell r="B1685">
            <v>0</v>
          </cell>
          <cell r="C1685">
            <v>0</v>
          </cell>
        </row>
        <row r="1686">
          <cell r="A1686">
            <v>0</v>
          </cell>
          <cell r="B1686">
            <v>0</v>
          </cell>
          <cell r="C1686">
            <v>0</v>
          </cell>
        </row>
        <row r="1687">
          <cell r="A1687">
            <v>0</v>
          </cell>
          <cell r="B1687">
            <v>0</v>
          </cell>
          <cell r="C1687">
            <v>0</v>
          </cell>
        </row>
        <row r="1689">
          <cell r="B1689" t="str">
            <v>MANO DE OBRA</v>
          </cell>
        </row>
        <row r="1690">
          <cell r="B1690">
            <v>0</v>
          </cell>
          <cell r="C1690">
            <v>0</v>
          </cell>
        </row>
        <row r="1691">
          <cell r="A1691">
            <v>0</v>
          </cell>
          <cell r="B1691">
            <v>0</v>
          </cell>
          <cell r="C1691">
            <v>0</v>
          </cell>
        </row>
        <row r="1692">
          <cell r="A1692">
            <v>0</v>
          </cell>
          <cell r="B1692">
            <v>0</v>
          </cell>
          <cell r="C1692">
            <v>0</v>
          </cell>
        </row>
        <row r="1693">
          <cell r="A1693">
            <v>0</v>
          </cell>
          <cell r="B1693">
            <v>0</v>
          </cell>
          <cell r="C1693">
            <v>0</v>
          </cell>
        </row>
        <row r="1695">
          <cell r="B1695" t="str">
            <v>TRANSPORTE</v>
          </cell>
        </row>
        <row r="1697">
          <cell r="A1697">
            <v>0</v>
          </cell>
          <cell r="B1697">
            <v>0</v>
          </cell>
          <cell r="C1697">
            <v>0</v>
          </cell>
        </row>
        <row r="1698">
          <cell r="A1698">
            <v>0</v>
          </cell>
          <cell r="B1698">
            <v>0</v>
          </cell>
          <cell r="C1698">
            <v>0</v>
          </cell>
        </row>
        <row r="1699">
          <cell r="A1699">
            <v>0</v>
          </cell>
          <cell r="B1699">
            <v>0</v>
          </cell>
          <cell r="C1699">
            <v>0</v>
          </cell>
        </row>
        <row r="1705">
          <cell r="A1705" t="str">
            <v>CODIGO</v>
          </cell>
          <cell r="B1705" t="str">
            <v>ITEM</v>
          </cell>
          <cell r="C1705" t="str">
            <v>UNIDAD</v>
          </cell>
        </row>
        <row r="1706">
          <cell r="D1706">
            <v>0</v>
          </cell>
        </row>
        <row r="1707">
          <cell r="B1707" t="str">
            <v>CODIGO</v>
          </cell>
        </row>
        <row r="1708">
          <cell r="A1708" t="str">
            <v>CODIGO</v>
          </cell>
          <cell r="B1708" t="str">
            <v>RECURSOS</v>
          </cell>
          <cell r="C1708" t="str">
            <v>UNIDAD</v>
          </cell>
          <cell r="D1708" t="str">
            <v>CANT.</v>
          </cell>
        </row>
        <row r="1709">
          <cell r="B1709" t="str">
            <v>MATERIALES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5">
          <cell r="B1715" t="str">
            <v>EQUIPO</v>
          </cell>
        </row>
        <row r="1716">
          <cell r="B1716" t="str">
            <v>HTA MENOR (5% de M. de O.)</v>
          </cell>
        </row>
        <row r="1717">
          <cell r="A1717">
            <v>0</v>
          </cell>
          <cell r="B1717">
            <v>0</v>
          </cell>
          <cell r="C1717">
            <v>0</v>
          </cell>
        </row>
        <row r="1718">
          <cell r="A1718">
            <v>0</v>
          </cell>
          <cell r="B1718">
            <v>0</v>
          </cell>
          <cell r="C1718">
            <v>0</v>
          </cell>
        </row>
        <row r="1719">
          <cell r="A1719">
            <v>0</v>
          </cell>
          <cell r="B1719">
            <v>0</v>
          </cell>
          <cell r="C1719">
            <v>0</v>
          </cell>
        </row>
        <row r="1721">
          <cell r="B1721" t="str">
            <v>MANO DE OBRA</v>
          </cell>
        </row>
        <row r="1722">
          <cell r="B1722">
            <v>0</v>
          </cell>
          <cell r="C1722">
            <v>0</v>
          </cell>
        </row>
        <row r="1723">
          <cell r="A1723">
            <v>0</v>
          </cell>
          <cell r="B1723">
            <v>0</v>
          </cell>
          <cell r="C1723">
            <v>0</v>
          </cell>
        </row>
        <row r="1724">
          <cell r="A1724">
            <v>0</v>
          </cell>
          <cell r="B1724">
            <v>0</v>
          </cell>
          <cell r="C1724">
            <v>0</v>
          </cell>
        </row>
        <row r="1725">
          <cell r="A1725">
            <v>0</v>
          </cell>
          <cell r="B1725">
            <v>0</v>
          </cell>
          <cell r="C1725">
            <v>0</v>
          </cell>
        </row>
        <row r="1727">
          <cell r="B1727" t="str">
            <v>TRANSPORTE</v>
          </cell>
        </row>
        <row r="1729">
          <cell r="A1729">
            <v>0</v>
          </cell>
          <cell r="B1729">
            <v>0</v>
          </cell>
          <cell r="C1729">
            <v>0</v>
          </cell>
        </row>
        <row r="1730">
          <cell r="A1730">
            <v>0</v>
          </cell>
          <cell r="B1730">
            <v>0</v>
          </cell>
          <cell r="C1730">
            <v>0</v>
          </cell>
        </row>
        <row r="1731">
          <cell r="A1731">
            <v>0</v>
          </cell>
          <cell r="B1731">
            <v>0</v>
          </cell>
          <cell r="C1731">
            <v>0</v>
          </cell>
        </row>
        <row r="1736">
          <cell r="A1736" t="str">
            <v>CODIGO</v>
          </cell>
          <cell r="B1736" t="str">
            <v>ITEM</v>
          </cell>
          <cell r="C1736" t="str">
            <v>UNIDAD</v>
          </cell>
        </row>
        <row r="1737">
          <cell r="D1737">
            <v>0</v>
          </cell>
        </row>
        <row r="1738">
          <cell r="B1738" t="str">
            <v>CODIGO</v>
          </cell>
        </row>
        <row r="1739">
          <cell r="A1739" t="str">
            <v>CODIGO</v>
          </cell>
          <cell r="B1739" t="str">
            <v>RECURSOS</v>
          </cell>
          <cell r="C1739" t="str">
            <v>UNIDAD</v>
          </cell>
          <cell r="D1739" t="str">
            <v>CANT.</v>
          </cell>
        </row>
        <row r="1740">
          <cell r="B1740" t="str">
            <v>MATERIALES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6">
          <cell r="B1746" t="str">
            <v>EQUIPO</v>
          </cell>
        </row>
        <row r="1747">
          <cell r="B1747" t="str">
            <v>HTA MENOR (5% de M. de O.)</v>
          </cell>
        </row>
        <row r="1748">
          <cell r="A1748">
            <v>0</v>
          </cell>
          <cell r="B1748">
            <v>0</v>
          </cell>
          <cell r="C1748">
            <v>0</v>
          </cell>
        </row>
        <row r="1749">
          <cell r="A1749">
            <v>0</v>
          </cell>
          <cell r="B1749">
            <v>0</v>
          </cell>
          <cell r="C1749">
            <v>0</v>
          </cell>
        </row>
        <row r="1750">
          <cell r="A1750">
            <v>0</v>
          </cell>
          <cell r="B1750">
            <v>0</v>
          </cell>
          <cell r="C1750">
            <v>0</v>
          </cell>
        </row>
        <row r="1752">
          <cell r="B1752" t="str">
            <v>MANO DE OBRA</v>
          </cell>
        </row>
        <row r="1753">
          <cell r="B1753">
            <v>0</v>
          </cell>
          <cell r="C1753">
            <v>0</v>
          </cell>
        </row>
        <row r="1754">
          <cell r="A1754">
            <v>0</v>
          </cell>
          <cell r="B1754">
            <v>0</v>
          </cell>
          <cell r="C1754">
            <v>0</v>
          </cell>
        </row>
        <row r="1755">
          <cell r="A1755">
            <v>0</v>
          </cell>
          <cell r="B1755">
            <v>0</v>
          </cell>
          <cell r="C1755">
            <v>0</v>
          </cell>
        </row>
        <row r="1756">
          <cell r="A1756">
            <v>0</v>
          </cell>
          <cell r="B1756">
            <v>0</v>
          </cell>
          <cell r="C1756">
            <v>0</v>
          </cell>
        </row>
        <row r="1758">
          <cell r="B1758" t="str">
            <v>TRANSPORTE</v>
          </cell>
        </row>
        <row r="1760">
          <cell r="A1760">
            <v>0</v>
          </cell>
          <cell r="B1760">
            <v>0</v>
          </cell>
          <cell r="C1760">
            <v>0</v>
          </cell>
        </row>
        <row r="1761">
          <cell r="A1761">
            <v>0</v>
          </cell>
          <cell r="B1761">
            <v>0</v>
          </cell>
          <cell r="C1761">
            <v>0</v>
          </cell>
        </row>
        <row r="1762">
          <cell r="A1762">
            <v>0</v>
          </cell>
          <cell r="B1762">
            <v>0</v>
          </cell>
          <cell r="C1762">
            <v>0</v>
          </cell>
        </row>
        <row r="1767">
          <cell r="A1767" t="str">
            <v>CODIGO</v>
          </cell>
          <cell r="B1767" t="str">
            <v>ITEM</v>
          </cell>
          <cell r="C1767" t="str">
            <v>UNIDAD</v>
          </cell>
        </row>
        <row r="1768">
          <cell r="D1768">
            <v>0</v>
          </cell>
        </row>
        <row r="1769">
          <cell r="B1769" t="str">
            <v>CODIGO</v>
          </cell>
        </row>
        <row r="1770">
          <cell r="A1770" t="str">
            <v>CODIGO</v>
          </cell>
          <cell r="B1770" t="str">
            <v>RECURSOS</v>
          </cell>
          <cell r="C1770" t="str">
            <v>UNIDAD</v>
          </cell>
          <cell r="D1770" t="str">
            <v>CANT.</v>
          </cell>
        </row>
        <row r="1771">
          <cell r="B1771" t="str">
            <v>MATERIALES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7">
          <cell r="B1777" t="str">
            <v>EQUIPO</v>
          </cell>
        </row>
        <row r="1778">
          <cell r="B1778" t="str">
            <v>HTA MENOR (5% de M. de O.)</v>
          </cell>
        </row>
        <row r="1779">
          <cell r="A1779">
            <v>0</v>
          </cell>
          <cell r="B1779">
            <v>0</v>
          </cell>
          <cell r="C1779">
            <v>0</v>
          </cell>
        </row>
        <row r="1780">
          <cell r="A1780">
            <v>0</v>
          </cell>
          <cell r="B1780">
            <v>0</v>
          </cell>
          <cell r="C1780">
            <v>0</v>
          </cell>
        </row>
        <row r="1781">
          <cell r="A1781">
            <v>0</v>
          </cell>
          <cell r="B1781">
            <v>0</v>
          </cell>
          <cell r="C1781">
            <v>0</v>
          </cell>
        </row>
        <row r="1783">
          <cell r="B1783" t="str">
            <v>MANO DE OBRA</v>
          </cell>
        </row>
        <row r="1784">
          <cell r="B1784">
            <v>0</v>
          </cell>
          <cell r="C1784">
            <v>0</v>
          </cell>
        </row>
        <row r="1785">
          <cell r="A1785">
            <v>0</v>
          </cell>
          <cell r="B1785">
            <v>0</v>
          </cell>
          <cell r="C1785">
            <v>0</v>
          </cell>
        </row>
        <row r="1786">
          <cell r="A1786">
            <v>0</v>
          </cell>
          <cell r="B1786">
            <v>0</v>
          </cell>
          <cell r="C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</row>
        <row r="1789">
          <cell r="B1789" t="str">
            <v>TRANSPORTE</v>
          </cell>
        </row>
        <row r="1791">
          <cell r="A1791">
            <v>0</v>
          </cell>
          <cell r="B1791">
            <v>0</v>
          </cell>
          <cell r="C1791">
            <v>0</v>
          </cell>
        </row>
        <row r="1792">
          <cell r="A1792">
            <v>0</v>
          </cell>
          <cell r="B1792">
            <v>0</v>
          </cell>
          <cell r="C1792">
            <v>0</v>
          </cell>
        </row>
        <row r="1793">
          <cell r="A1793">
            <v>0</v>
          </cell>
          <cell r="B1793">
            <v>0</v>
          </cell>
          <cell r="C1793">
            <v>0</v>
          </cell>
        </row>
        <row r="1798">
          <cell r="A1798" t="str">
            <v>CODIGO</v>
          </cell>
          <cell r="B1798" t="str">
            <v>ITEM</v>
          </cell>
          <cell r="C1798" t="str">
            <v>UNIDAD</v>
          </cell>
        </row>
        <row r="1799">
          <cell r="D1799">
            <v>0</v>
          </cell>
        </row>
        <row r="1800">
          <cell r="B1800" t="str">
            <v>CODIGO</v>
          </cell>
        </row>
        <row r="1801">
          <cell r="A1801" t="str">
            <v>CODIGO</v>
          </cell>
          <cell r="B1801" t="str">
            <v>RECURSOS</v>
          </cell>
          <cell r="C1801" t="str">
            <v>UNIDAD</v>
          </cell>
          <cell r="D1801" t="str">
            <v>CANT.</v>
          </cell>
        </row>
        <row r="1802">
          <cell r="B1802" t="str">
            <v>MATERIALES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8">
          <cell r="B1808" t="str">
            <v>EQUIPO</v>
          </cell>
        </row>
        <row r="1809">
          <cell r="B1809" t="str">
            <v>HTA MENOR (5% de M. de O.)</v>
          </cell>
        </row>
        <row r="1810">
          <cell r="A1810">
            <v>0</v>
          </cell>
          <cell r="B1810">
            <v>0</v>
          </cell>
          <cell r="C1810">
            <v>0</v>
          </cell>
        </row>
        <row r="1811">
          <cell r="A1811">
            <v>0</v>
          </cell>
          <cell r="B1811">
            <v>0</v>
          </cell>
          <cell r="C1811">
            <v>0</v>
          </cell>
        </row>
        <row r="1812">
          <cell r="A1812">
            <v>0</v>
          </cell>
          <cell r="B1812">
            <v>0</v>
          </cell>
          <cell r="C1812">
            <v>0</v>
          </cell>
        </row>
        <row r="1814">
          <cell r="B1814" t="str">
            <v>MANO DE OBRA</v>
          </cell>
        </row>
        <row r="1815">
          <cell r="B1815">
            <v>0</v>
          </cell>
          <cell r="C1815">
            <v>0</v>
          </cell>
        </row>
        <row r="1816">
          <cell r="A1816">
            <v>0</v>
          </cell>
          <cell r="B1816">
            <v>0</v>
          </cell>
          <cell r="C1816">
            <v>0</v>
          </cell>
        </row>
        <row r="1817">
          <cell r="A1817">
            <v>0</v>
          </cell>
          <cell r="B1817">
            <v>0</v>
          </cell>
          <cell r="C1817">
            <v>0</v>
          </cell>
        </row>
        <row r="1818">
          <cell r="A1818">
            <v>0</v>
          </cell>
          <cell r="B1818">
            <v>0</v>
          </cell>
          <cell r="C1818">
            <v>0</v>
          </cell>
        </row>
        <row r="1820">
          <cell r="B1820" t="str">
            <v>TRANSPORTE</v>
          </cell>
        </row>
        <row r="1822">
          <cell r="A1822">
            <v>0</v>
          </cell>
          <cell r="B1822">
            <v>0</v>
          </cell>
          <cell r="C1822">
            <v>0</v>
          </cell>
        </row>
        <row r="1823">
          <cell r="A1823">
            <v>0</v>
          </cell>
          <cell r="B1823">
            <v>0</v>
          </cell>
          <cell r="C1823">
            <v>0</v>
          </cell>
        </row>
        <row r="1824">
          <cell r="A1824">
            <v>0</v>
          </cell>
          <cell r="B1824">
            <v>0</v>
          </cell>
          <cell r="C1824">
            <v>0</v>
          </cell>
        </row>
        <row r="1829">
          <cell r="A1829" t="str">
            <v>CODIGO</v>
          </cell>
          <cell r="B1829" t="str">
            <v>ITEM</v>
          </cell>
          <cell r="C1829" t="str">
            <v>UNIDAD</v>
          </cell>
        </row>
        <row r="1830">
          <cell r="D1830">
            <v>0</v>
          </cell>
        </row>
        <row r="1831">
          <cell r="B1831" t="str">
            <v>CODIGO</v>
          </cell>
        </row>
        <row r="1832">
          <cell r="A1832" t="str">
            <v>CODIGO</v>
          </cell>
          <cell r="B1832" t="str">
            <v>RECURSOS</v>
          </cell>
          <cell r="C1832" t="str">
            <v>UNIDAD</v>
          </cell>
          <cell r="D1832" t="str">
            <v>CANT.</v>
          </cell>
        </row>
        <row r="1833">
          <cell r="B1833" t="str">
            <v>MATERIALES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9">
          <cell r="B1839" t="str">
            <v>EQUIPO</v>
          </cell>
        </row>
        <row r="1840">
          <cell r="B1840" t="str">
            <v>HTA MENOR (5% de M. de O.)</v>
          </cell>
        </row>
        <row r="1841">
          <cell r="A1841">
            <v>0</v>
          </cell>
          <cell r="B1841">
            <v>0</v>
          </cell>
          <cell r="C1841">
            <v>0</v>
          </cell>
        </row>
        <row r="1842">
          <cell r="A1842">
            <v>0</v>
          </cell>
          <cell r="B1842">
            <v>0</v>
          </cell>
          <cell r="C1842">
            <v>0</v>
          </cell>
        </row>
        <row r="1843">
          <cell r="A1843">
            <v>0</v>
          </cell>
          <cell r="B1843">
            <v>0</v>
          </cell>
          <cell r="C1843">
            <v>0</v>
          </cell>
        </row>
        <row r="1845">
          <cell r="B1845" t="str">
            <v>MANO DE OBRA</v>
          </cell>
        </row>
        <row r="1846">
          <cell r="B1846">
            <v>0</v>
          </cell>
          <cell r="C1846">
            <v>0</v>
          </cell>
        </row>
        <row r="1847">
          <cell r="A1847">
            <v>0</v>
          </cell>
          <cell r="B1847">
            <v>0</v>
          </cell>
          <cell r="C1847">
            <v>0</v>
          </cell>
        </row>
        <row r="1848">
          <cell r="A1848">
            <v>0</v>
          </cell>
          <cell r="B1848">
            <v>0</v>
          </cell>
          <cell r="C1848">
            <v>0</v>
          </cell>
        </row>
        <row r="1849">
          <cell r="A1849">
            <v>0</v>
          </cell>
          <cell r="B1849">
            <v>0</v>
          </cell>
          <cell r="C1849">
            <v>0</v>
          </cell>
        </row>
        <row r="1851">
          <cell r="B1851" t="str">
            <v>TRANSPORTE</v>
          </cell>
        </row>
        <row r="1853">
          <cell r="A1853">
            <v>0</v>
          </cell>
          <cell r="B1853">
            <v>0</v>
          </cell>
          <cell r="C1853">
            <v>0</v>
          </cell>
        </row>
        <row r="1854">
          <cell r="A1854">
            <v>0</v>
          </cell>
          <cell r="B1854">
            <v>0</v>
          </cell>
          <cell r="C1854">
            <v>0</v>
          </cell>
        </row>
        <row r="1855">
          <cell r="A1855">
            <v>0</v>
          </cell>
          <cell r="B1855">
            <v>0</v>
          </cell>
          <cell r="C1855">
            <v>0</v>
          </cell>
        </row>
        <row r="1860">
          <cell r="A1860" t="str">
            <v>CODIGO</v>
          </cell>
          <cell r="B1860" t="str">
            <v>ITEM</v>
          </cell>
          <cell r="C1860" t="str">
            <v>UNIDAD</v>
          </cell>
        </row>
        <row r="1861">
          <cell r="D1861">
            <v>0</v>
          </cell>
        </row>
        <row r="1862">
          <cell r="B1862" t="str">
            <v>CODIGO</v>
          </cell>
        </row>
        <row r="1863">
          <cell r="A1863" t="str">
            <v>CODIGO</v>
          </cell>
          <cell r="B1863" t="str">
            <v>RECURSOS</v>
          </cell>
          <cell r="C1863" t="str">
            <v>UNIDAD</v>
          </cell>
          <cell r="D1863" t="str">
            <v>CANT.</v>
          </cell>
        </row>
        <row r="1864">
          <cell r="B1864" t="str">
            <v>MATERIALES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70">
          <cell r="B1870" t="str">
            <v>EQUIPO</v>
          </cell>
        </row>
        <row r="1871">
          <cell r="B1871" t="str">
            <v>HTA MENOR (5% de M. de O.)</v>
          </cell>
        </row>
        <row r="1872">
          <cell r="A1872">
            <v>0</v>
          </cell>
          <cell r="B1872">
            <v>0</v>
          </cell>
          <cell r="C1872">
            <v>0</v>
          </cell>
        </row>
        <row r="1873">
          <cell r="A1873">
            <v>0</v>
          </cell>
          <cell r="B1873">
            <v>0</v>
          </cell>
          <cell r="C1873">
            <v>0</v>
          </cell>
        </row>
        <row r="1874">
          <cell r="A1874">
            <v>0</v>
          </cell>
          <cell r="B1874">
            <v>0</v>
          </cell>
          <cell r="C1874">
            <v>0</v>
          </cell>
        </row>
        <row r="1876">
          <cell r="B1876" t="str">
            <v>MANO DE OBRA</v>
          </cell>
        </row>
        <row r="1877">
          <cell r="B1877">
            <v>0</v>
          </cell>
          <cell r="C1877">
            <v>0</v>
          </cell>
        </row>
        <row r="1878">
          <cell r="A1878">
            <v>0</v>
          </cell>
          <cell r="B1878">
            <v>0</v>
          </cell>
          <cell r="C1878">
            <v>0</v>
          </cell>
        </row>
        <row r="1879">
          <cell r="A1879">
            <v>0</v>
          </cell>
          <cell r="B1879">
            <v>0</v>
          </cell>
          <cell r="C1879">
            <v>0</v>
          </cell>
        </row>
        <row r="1880">
          <cell r="A1880">
            <v>0</v>
          </cell>
          <cell r="B1880">
            <v>0</v>
          </cell>
          <cell r="C1880">
            <v>0</v>
          </cell>
        </row>
        <row r="1882">
          <cell r="B1882" t="str">
            <v>TRANSPORTE</v>
          </cell>
        </row>
        <row r="1884">
          <cell r="A1884">
            <v>0</v>
          </cell>
          <cell r="B1884">
            <v>0</v>
          </cell>
          <cell r="C1884">
            <v>0</v>
          </cell>
        </row>
        <row r="1885">
          <cell r="A1885">
            <v>0</v>
          </cell>
          <cell r="B1885">
            <v>0</v>
          </cell>
          <cell r="C1885">
            <v>0</v>
          </cell>
        </row>
        <row r="1886">
          <cell r="A1886">
            <v>0</v>
          </cell>
          <cell r="B1886">
            <v>0</v>
          </cell>
          <cell r="C1886">
            <v>0</v>
          </cell>
        </row>
        <row r="1891">
          <cell r="A1891" t="str">
            <v>CODIGO</v>
          </cell>
          <cell r="B1891" t="str">
            <v>ITEM</v>
          </cell>
          <cell r="C1891" t="str">
            <v>UNIDAD</v>
          </cell>
        </row>
        <row r="1892">
          <cell r="D1892">
            <v>0</v>
          </cell>
        </row>
        <row r="1893">
          <cell r="B1893" t="str">
            <v>CODIGO</v>
          </cell>
        </row>
        <row r="1894">
          <cell r="A1894" t="str">
            <v>CODIGO</v>
          </cell>
          <cell r="B1894" t="str">
            <v>RECURSOS</v>
          </cell>
          <cell r="C1894" t="str">
            <v>UNIDAD</v>
          </cell>
          <cell r="D1894" t="str">
            <v>CANT.</v>
          </cell>
        </row>
        <row r="1895">
          <cell r="B1895" t="str">
            <v>MATERIALES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1">
          <cell r="B1901" t="str">
            <v>EQUIPO</v>
          </cell>
        </row>
        <row r="1902">
          <cell r="B1902" t="str">
            <v>HTA MENOR (5% de M. de O.)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7">
          <cell r="B1907" t="str">
            <v>MANO DE OBRA</v>
          </cell>
        </row>
        <row r="1908"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3">
          <cell r="B1913" t="str">
            <v>TRANSPORTE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22">
          <cell r="A1922" t="str">
            <v>CODIGO</v>
          </cell>
          <cell r="B1922" t="str">
            <v>ITEM</v>
          </cell>
          <cell r="C1922" t="str">
            <v>UNIDAD</v>
          </cell>
        </row>
        <row r="1923">
          <cell r="D1923">
            <v>0</v>
          </cell>
        </row>
        <row r="1924">
          <cell r="B1924" t="str">
            <v>CODIGO</v>
          </cell>
        </row>
        <row r="1925">
          <cell r="A1925" t="str">
            <v>CODIGO</v>
          </cell>
          <cell r="B1925" t="str">
            <v>RECURSOS</v>
          </cell>
          <cell r="C1925" t="str">
            <v>UNIDAD</v>
          </cell>
          <cell r="D1925" t="str">
            <v>CANT.</v>
          </cell>
        </row>
        <row r="1926">
          <cell r="B1926" t="str">
            <v>MATERIALES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2">
          <cell r="B1932" t="str">
            <v>EQUIPO</v>
          </cell>
        </row>
        <row r="1933">
          <cell r="B1933" t="str">
            <v>HTA MENOR (5% de M. de O.)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8">
          <cell r="B1938" t="str">
            <v>MANO DE OBRA</v>
          </cell>
        </row>
        <row r="1939"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4">
          <cell r="B1944" t="str">
            <v>TRANSPORTE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  <row r="1953">
          <cell r="A1953" t="str">
            <v>CODIGO</v>
          </cell>
          <cell r="B1953" t="str">
            <v>ITEM</v>
          </cell>
          <cell r="C1953" t="str">
            <v>UNIDAD</v>
          </cell>
        </row>
        <row r="1954">
          <cell r="D1954">
            <v>0</v>
          </cell>
        </row>
        <row r="1955">
          <cell r="B1955" t="str">
            <v>CODIGO</v>
          </cell>
        </row>
        <row r="1956">
          <cell r="A1956" t="str">
            <v>CODIGO</v>
          </cell>
          <cell r="B1956" t="str">
            <v>RECURSOS</v>
          </cell>
          <cell r="C1956" t="str">
            <v>UNIDAD</v>
          </cell>
          <cell r="D1956" t="str">
            <v>CANT.</v>
          </cell>
        </row>
        <row r="1957">
          <cell r="B1957" t="str">
            <v>MATERIALES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3">
          <cell r="B1963" t="str">
            <v>EQUIPO</v>
          </cell>
        </row>
        <row r="1964">
          <cell r="B1964" t="str">
            <v>HTA MENOR (5% de M. de O.)</v>
          </cell>
        </row>
        <row r="1965">
          <cell r="A1965">
            <v>0</v>
          </cell>
          <cell r="B1965">
            <v>0</v>
          </cell>
          <cell r="C1965">
            <v>0</v>
          </cell>
        </row>
        <row r="1966">
          <cell r="A1966">
            <v>0</v>
          </cell>
          <cell r="B1966">
            <v>0</v>
          </cell>
          <cell r="C1966">
            <v>0</v>
          </cell>
        </row>
        <row r="1967">
          <cell r="A1967">
            <v>0</v>
          </cell>
          <cell r="B1967">
            <v>0</v>
          </cell>
          <cell r="C1967">
            <v>0</v>
          </cell>
        </row>
        <row r="1969">
          <cell r="B1969" t="str">
            <v>MANO DE OBRA</v>
          </cell>
        </row>
        <row r="1970">
          <cell r="B1970">
            <v>0</v>
          </cell>
          <cell r="C1970">
            <v>0</v>
          </cell>
        </row>
        <row r="1971">
          <cell r="A1971">
            <v>0</v>
          </cell>
          <cell r="B1971">
            <v>0</v>
          </cell>
          <cell r="C1971">
            <v>0</v>
          </cell>
        </row>
        <row r="1972">
          <cell r="A1972">
            <v>0</v>
          </cell>
          <cell r="B1972">
            <v>0</v>
          </cell>
          <cell r="C1972">
            <v>0</v>
          </cell>
        </row>
        <row r="1973">
          <cell r="A1973">
            <v>0</v>
          </cell>
          <cell r="B1973">
            <v>0</v>
          </cell>
          <cell r="C1973">
            <v>0</v>
          </cell>
        </row>
        <row r="1975">
          <cell r="B1975" t="str">
            <v>TRANSPORTE</v>
          </cell>
        </row>
        <row r="1977">
          <cell r="A1977">
            <v>0</v>
          </cell>
          <cell r="B1977">
            <v>0</v>
          </cell>
          <cell r="C1977">
            <v>0</v>
          </cell>
        </row>
        <row r="1978">
          <cell r="A1978">
            <v>0</v>
          </cell>
          <cell r="B1978">
            <v>0</v>
          </cell>
          <cell r="C1978">
            <v>0</v>
          </cell>
        </row>
        <row r="1979">
          <cell r="A1979">
            <v>0</v>
          </cell>
          <cell r="B1979">
            <v>0</v>
          </cell>
          <cell r="C1979">
            <v>0</v>
          </cell>
        </row>
        <row r="1984">
          <cell r="A1984" t="str">
            <v>CODIGO</v>
          </cell>
          <cell r="B1984" t="str">
            <v>ITEM</v>
          </cell>
          <cell r="C1984" t="str">
            <v>UNIDAD</v>
          </cell>
        </row>
        <row r="1985">
          <cell r="D1985">
            <v>0</v>
          </cell>
        </row>
        <row r="1986">
          <cell r="B1986" t="str">
            <v>CODIGO</v>
          </cell>
        </row>
        <row r="1987">
          <cell r="A1987" t="str">
            <v>CODIGO</v>
          </cell>
          <cell r="B1987" t="str">
            <v>RECURSOS</v>
          </cell>
          <cell r="C1987" t="str">
            <v>UNIDAD</v>
          </cell>
          <cell r="D1987" t="str">
            <v>CANT.</v>
          </cell>
        </row>
        <row r="1988">
          <cell r="B1988" t="str">
            <v>MATERIALES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4">
          <cell r="B1994" t="str">
            <v>EQUIPO</v>
          </cell>
        </row>
        <row r="1995">
          <cell r="B1995" t="str">
            <v>HTA MENOR (5% de M. de O.)</v>
          </cell>
        </row>
        <row r="1996">
          <cell r="A1996">
            <v>0</v>
          </cell>
          <cell r="B1996">
            <v>0</v>
          </cell>
          <cell r="C1996">
            <v>0</v>
          </cell>
        </row>
        <row r="1997">
          <cell r="A1997">
            <v>0</v>
          </cell>
          <cell r="B1997">
            <v>0</v>
          </cell>
          <cell r="C1997">
            <v>0</v>
          </cell>
        </row>
        <row r="1998">
          <cell r="A1998">
            <v>0</v>
          </cell>
          <cell r="B1998">
            <v>0</v>
          </cell>
          <cell r="C1998">
            <v>0</v>
          </cell>
        </row>
        <row r="2000">
          <cell r="B2000" t="str">
            <v>MANO DE OBRA</v>
          </cell>
        </row>
        <row r="2001">
          <cell r="B2001">
            <v>0</v>
          </cell>
          <cell r="C2001">
            <v>0</v>
          </cell>
        </row>
        <row r="2002">
          <cell r="A2002">
            <v>0</v>
          </cell>
          <cell r="B2002">
            <v>0</v>
          </cell>
          <cell r="C2002">
            <v>0</v>
          </cell>
        </row>
        <row r="2003">
          <cell r="A2003">
            <v>0</v>
          </cell>
          <cell r="B2003">
            <v>0</v>
          </cell>
          <cell r="C2003">
            <v>0</v>
          </cell>
        </row>
        <row r="2004">
          <cell r="A2004">
            <v>0</v>
          </cell>
          <cell r="B2004">
            <v>0</v>
          </cell>
          <cell r="C2004">
            <v>0</v>
          </cell>
        </row>
        <row r="2006">
          <cell r="B2006" t="str">
            <v>TRANSPORTE</v>
          </cell>
        </row>
        <row r="2008">
          <cell r="A2008">
            <v>0</v>
          </cell>
          <cell r="B2008">
            <v>0</v>
          </cell>
          <cell r="C2008">
            <v>0</v>
          </cell>
        </row>
        <row r="2009">
          <cell r="A2009">
            <v>0</v>
          </cell>
          <cell r="B2009">
            <v>0</v>
          </cell>
          <cell r="C2009">
            <v>0</v>
          </cell>
        </row>
        <row r="2010">
          <cell r="A2010">
            <v>0</v>
          </cell>
          <cell r="B2010">
            <v>0</v>
          </cell>
          <cell r="C2010">
            <v>0</v>
          </cell>
        </row>
        <row r="2015">
          <cell r="A2015" t="str">
            <v>CODIGO</v>
          </cell>
          <cell r="B2015" t="str">
            <v>ITEM</v>
          </cell>
          <cell r="C2015" t="str">
            <v>UNIDAD</v>
          </cell>
        </row>
        <row r="2016">
          <cell r="D2016">
            <v>0</v>
          </cell>
        </row>
        <row r="2017">
          <cell r="B2017" t="str">
            <v>CODIGO</v>
          </cell>
        </row>
        <row r="2018">
          <cell r="A2018" t="str">
            <v>CODIGO</v>
          </cell>
          <cell r="B2018" t="str">
            <v>RECURSOS</v>
          </cell>
          <cell r="C2018" t="str">
            <v>UNIDAD</v>
          </cell>
          <cell r="D2018" t="str">
            <v>CANT.</v>
          </cell>
        </row>
        <row r="2019">
          <cell r="B2019" t="str">
            <v>MATERIALES</v>
          </cell>
        </row>
        <row r="2020">
          <cell r="B2020">
            <v>0</v>
          </cell>
          <cell r="C2020">
            <v>0</v>
          </cell>
        </row>
        <row r="2021">
          <cell r="B2021">
            <v>0</v>
          </cell>
          <cell r="C2021">
            <v>0</v>
          </cell>
        </row>
        <row r="2022">
          <cell r="B2022">
            <v>0</v>
          </cell>
          <cell r="C2022">
            <v>0</v>
          </cell>
        </row>
        <row r="2023">
          <cell r="B2023">
            <v>0</v>
          </cell>
          <cell r="C2023">
            <v>0</v>
          </cell>
        </row>
        <row r="2025">
          <cell r="B2025" t="str">
            <v>EQUIPO</v>
          </cell>
        </row>
        <row r="2026">
          <cell r="B2026" t="str">
            <v>HTA MENOR (5% de M. de O.)</v>
          </cell>
        </row>
        <row r="2027">
          <cell r="A2027">
            <v>0</v>
          </cell>
          <cell r="B2027">
            <v>0</v>
          </cell>
          <cell r="C2027">
            <v>0</v>
          </cell>
        </row>
        <row r="2028">
          <cell r="A2028">
            <v>0</v>
          </cell>
          <cell r="B2028">
            <v>0</v>
          </cell>
          <cell r="C2028">
            <v>0</v>
          </cell>
        </row>
        <row r="2029">
          <cell r="A2029">
            <v>0</v>
          </cell>
          <cell r="B2029">
            <v>0</v>
          </cell>
          <cell r="C2029">
            <v>0</v>
          </cell>
        </row>
        <row r="2031">
          <cell r="B2031" t="str">
            <v>MANO DE OBRA</v>
          </cell>
        </row>
        <row r="2032">
          <cell r="B2032">
            <v>0</v>
          </cell>
          <cell r="C2032">
            <v>0</v>
          </cell>
        </row>
        <row r="2033">
          <cell r="A2033">
            <v>0</v>
          </cell>
          <cell r="B2033">
            <v>0</v>
          </cell>
          <cell r="C2033">
            <v>0</v>
          </cell>
        </row>
        <row r="2034">
          <cell r="A2034">
            <v>0</v>
          </cell>
          <cell r="B2034">
            <v>0</v>
          </cell>
          <cell r="C2034">
            <v>0</v>
          </cell>
        </row>
        <row r="2035">
          <cell r="A2035">
            <v>0</v>
          </cell>
          <cell r="B2035">
            <v>0</v>
          </cell>
          <cell r="C2035">
            <v>0</v>
          </cell>
        </row>
        <row r="2037">
          <cell r="B2037" t="str">
            <v>TRANSPORTE</v>
          </cell>
        </row>
        <row r="2039">
          <cell r="A2039">
            <v>0</v>
          </cell>
          <cell r="B2039">
            <v>0</v>
          </cell>
          <cell r="C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</row>
        <row r="2041">
          <cell r="A2041">
            <v>0</v>
          </cell>
          <cell r="B2041">
            <v>0</v>
          </cell>
          <cell r="C2041">
            <v>0</v>
          </cell>
        </row>
        <row r="2046">
          <cell r="A2046" t="str">
            <v>CODIGO</v>
          </cell>
          <cell r="B2046" t="str">
            <v>ITEM</v>
          </cell>
          <cell r="C2046" t="str">
            <v>UNIDAD</v>
          </cell>
        </row>
        <row r="2047">
          <cell r="D2047">
            <v>0</v>
          </cell>
        </row>
        <row r="2048">
          <cell r="B2048" t="str">
            <v>CODIGO</v>
          </cell>
        </row>
        <row r="2049">
          <cell r="A2049" t="str">
            <v>CODIGO</v>
          </cell>
          <cell r="B2049" t="str">
            <v>RECURSOS</v>
          </cell>
          <cell r="C2049" t="str">
            <v>UNIDAD</v>
          </cell>
          <cell r="D2049" t="str">
            <v>CANT.</v>
          </cell>
        </row>
        <row r="2050">
          <cell r="B2050" t="str">
            <v>MATERIALES</v>
          </cell>
        </row>
        <row r="2051">
          <cell r="B2051">
            <v>0</v>
          </cell>
          <cell r="C2051">
            <v>0</v>
          </cell>
        </row>
        <row r="2052">
          <cell r="B2052">
            <v>0</v>
          </cell>
          <cell r="C2052">
            <v>0</v>
          </cell>
        </row>
        <row r="2053">
          <cell r="B2053">
            <v>0</v>
          </cell>
          <cell r="C2053">
            <v>0</v>
          </cell>
        </row>
        <row r="2054">
          <cell r="B2054">
            <v>0</v>
          </cell>
          <cell r="C2054">
            <v>0</v>
          </cell>
        </row>
        <row r="2056">
          <cell r="B2056" t="str">
            <v>EQUIPO</v>
          </cell>
        </row>
        <row r="2057">
          <cell r="B2057" t="str">
            <v>HTA MENOR (5% de M. de O.)</v>
          </cell>
        </row>
        <row r="2058">
          <cell r="A2058">
            <v>0</v>
          </cell>
          <cell r="B2058">
            <v>0</v>
          </cell>
          <cell r="C2058">
            <v>0</v>
          </cell>
        </row>
        <row r="2059">
          <cell r="A2059">
            <v>0</v>
          </cell>
          <cell r="B2059">
            <v>0</v>
          </cell>
          <cell r="C2059">
            <v>0</v>
          </cell>
        </row>
        <row r="2060">
          <cell r="A2060">
            <v>0</v>
          </cell>
          <cell r="B2060">
            <v>0</v>
          </cell>
          <cell r="C2060">
            <v>0</v>
          </cell>
        </row>
        <row r="2062">
          <cell r="B2062" t="str">
            <v>MANO DE OBRA</v>
          </cell>
        </row>
        <row r="2063">
          <cell r="B2063">
            <v>0</v>
          </cell>
          <cell r="C2063">
            <v>0</v>
          </cell>
        </row>
        <row r="2064">
          <cell r="A2064">
            <v>0</v>
          </cell>
          <cell r="B2064">
            <v>0</v>
          </cell>
          <cell r="C2064">
            <v>0</v>
          </cell>
        </row>
        <row r="2065">
          <cell r="A2065">
            <v>0</v>
          </cell>
          <cell r="B2065">
            <v>0</v>
          </cell>
          <cell r="C2065">
            <v>0</v>
          </cell>
        </row>
        <row r="2066">
          <cell r="A2066">
            <v>0</v>
          </cell>
          <cell r="B2066">
            <v>0</v>
          </cell>
          <cell r="C2066">
            <v>0</v>
          </cell>
        </row>
        <row r="2068">
          <cell r="B2068" t="str">
            <v>TRANSPORTE</v>
          </cell>
        </row>
        <row r="2070">
          <cell r="A2070">
            <v>0</v>
          </cell>
          <cell r="B2070">
            <v>0</v>
          </cell>
          <cell r="C2070">
            <v>0</v>
          </cell>
        </row>
        <row r="2071">
          <cell r="A2071">
            <v>0</v>
          </cell>
          <cell r="B2071">
            <v>0</v>
          </cell>
          <cell r="C2071">
            <v>0</v>
          </cell>
        </row>
        <row r="2072">
          <cell r="A2072">
            <v>0</v>
          </cell>
          <cell r="B2072">
            <v>0</v>
          </cell>
          <cell r="C2072">
            <v>0</v>
          </cell>
        </row>
        <row r="2078">
          <cell r="A2078" t="str">
            <v>CODIGO</v>
          </cell>
          <cell r="B2078" t="str">
            <v>ITEM</v>
          </cell>
          <cell r="C2078" t="str">
            <v>UNIDAD</v>
          </cell>
        </row>
        <row r="2079">
          <cell r="D2079">
            <v>0</v>
          </cell>
        </row>
        <row r="2080">
          <cell r="B2080" t="str">
            <v>CODIGO</v>
          </cell>
        </row>
        <row r="2081">
          <cell r="A2081" t="str">
            <v>CODIGO</v>
          </cell>
          <cell r="B2081" t="str">
            <v>RECURSOS</v>
          </cell>
          <cell r="C2081" t="str">
            <v>UNIDAD</v>
          </cell>
          <cell r="D2081" t="str">
            <v>CANT.</v>
          </cell>
        </row>
        <row r="2082">
          <cell r="B2082" t="str">
            <v>MATERIALES</v>
          </cell>
        </row>
        <row r="2083">
          <cell r="B2083">
            <v>0</v>
          </cell>
          <cell r="C2083">
            <v>0</v>
          </cell>
        </row>
        <row r="2084">
          <cell r="B2084">
            <v>0</v>
          </cell>
          <cell r="C2084">
            <v>0</v>
          </cell>
        </row>
        <row r="2085">
          <cell r="B2085">
            <v>0</v>
          </cell>
          <cell r="C2085">
            <v>0</v>
          </cell>
        </row>
        <row r="2086">
          <cell r="B2086">
            <v>0</v>
          </cell>
          <cell r="C2086">
            <v>0</v>
          </cell>
        </row>
        <row r="2088">
          <cell r="B2088" t="str">
            <v>EQUIPO</v>
          </cell>
        </row>
        <row r="2089">
          <cell r="B2089" t="str">
            <v>HTA MENOR (5% de M. de O.)</v>
          </cell>
        </row>
        <row r="2090">
          <cell r="A2090">
            <v>0</v>
          </cell>
          <cell r="B2090">
            <v>0</v>
          </cell>
          <cell r="C2090">
            <v>0</v>
          </cell>
        </row>
        <row r="2091">
          <cell r="A2091">
            <v>0</v>
          </cell>
          <cell r="B2091">
            <v>0</v>
          </cell>
          <cell r="C2091">
            <v>0</v>
          </cell>
        </row>
        <row r="2092">
          <cell r="A2092">
            <v>0</v>
          </cell>
          <cell r="B2092">
            <v>0</v>
          </cell>
          <cell r="C2092">
            <v>0</v>
          </cell>
        </row>
        <row r="2094">
          <cell r="B2094" t="str">
            <v>MANO DE OBRA</v>
          </cell>
        </row>
        <row r="2095">
          <cell r="B2095">
            <v>0</v>
          </cell>
          <cell r="C2095">
            <v>0</v>
          </cell>
        </row>
        <row r="2096">
          <cell r="A2096">
            <v>0</v>
          </cell>
          <cell r="B2096">
            <v>0</v>
          </cell>
          <cell r="C2096">
            <v>0</v>
          </cell>
        </row>
        <row r="2097">
          <cell r="A2097">
            <v>0</v>
          </cell>
          <cell r="B2097">
            <v>0</v>
          </cell>
          <cell r="C2097">
            <v>0</v>
          </cell>
        </row>
        <row r="2098">
          <cell r="A2098">
            <v>0</v>
          </cell>
          <cell r="B2098">
            <v>0</v>
          </cell>
          <cell r="C2098">
            <v>0</v>
          </cell>
        </row>
        <row r="2100">
          <cell r="B2100" t="str">
            <v>TRANSPORTE</v>
          </cell>
        </row>
        <row r="2102">
          <cell r="A2102">
            <v>0</v>
          </cell>
          <cell r="B2102">
            <v>0</v>
          </cell>
          <cell r="C2102">
            <v>0</v>
          </cell>
        </row>
        <row r="2103">
          <cell r="A2103">
            <v>0</v>
          </cell>
          <cell r="B2103">
            <v>0</v>
          </cell>
          <cell r="C2103">
            <v>0</v>
          </cell>
        </row>
        <row r="2104">
          <cell r="A2104">
            <v>0</v>
          </cell>
          <cell r="B2104">
            <v>0</v>
          </cell>
          <cell r="C2104">
            <v>0</v>
          </cell>
        </row>
        <row r="2109">
          <cell r="A2109" t="str">
            <v>CODIGO</v>
          </cell>
          <cell r="B2109" t="str">
            <v>ITEM</v>
          </cell>
          <cell r="C2109" t="str">
            <v>UNIDAD</v>
          </cell>
        </row>
        <row r="2110">
          <cell r="D2110">
            <v>0</v>
          </cell>
        </row>
        <row r="2111">
          <cell r="B2111" t="str">
            <v>CODIGO</v>
          </cell>
        </row>
        <row r="2112">
          <cell r="A2112" t="str">
            <v>CODIGO</v>
          </cell>
          <cell r="B2112" t="str">
            <v>RECURSOS</v>
          </cell>
          <cell r="C2112" t="str">
            <v>UNIDAD</v>
          </cell>
          <cell r="D2112" t="str">
            <v>CANT.</v>
          </cell>
        </row>
        <row r="2113">
          <cell r="B2113" t="str">
            <v>MATERIALES</v>
          </cell>
        </row>
        <row r="2114">
          <cell r="B2114">
            <v>0</v>
          </cell>
          <cell r="C2114">
            <v>0</v>
          </cell>
        </row>
        <row r="2115">
          <cell r="B2115">
            <v>0</v>
          </cell>
          <cell r="C2115">
            <v>0</v>
          </cell>
        </row>
        <row r="2116">
          <cell r="B2116">
            <v>0</v>
          </cell>
          <cell r="C2116">
            <v>0</v>
          </cell>
        </row>
        <row r="2117">
          <cell r="B2117">
            <v>0</v>
          </cell>
          <cell r="C2117">
            <v>0</v>
          </cell>
        </row>
        <row r="2119">
          <cell r="B2119" t="str">
            <v>EQUIPO</v>
          </cell>
        </row>
        <row r="2120">
          <cell r="B2120" t="str">
            <v>HTA MENOR (5% de M. de O.)</v>
          </cell>
        </row>
        <row r="2121">
          <cell r="A2121">
            <v>0</v>
          </cell>
          <cell r="B2121">
            <v>0</v>
          </cell>
          <cell r="C2121">
            <v>0</v>
          </cell>
        </row>
        <row r="2122">
          <cell r="A2122">
            <v>0</v>
          </cell>
          <cell r="B2122">
            <v>0</v>
          </cell>
          <cell r="C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</row>
        <row r="2125">
          <cell r="B2125" t="str">
            <v>MANO DE OBRA</v>
          </cell>
        </row>
        <row r="2126">
          <cell r="B2126">
            <v>0</v>
          </cell>
          <cell r="C2126">
            <v>0</v>
          </cell>
        </row>
        <row r="2127">
          <cell r="A2127">
            <v>0</v>
          </cell>
          <cell r="B2127">
            <v>0</v>
          </cell>
          <cell r="C2127">
            <v>0</v>
          </cell>
        </row>
        <row r="2128">
          <cell r="A2128">
            <v>0</v>
          </cell>
          <cell r="B2128">
            <v>0</v>
          </cell>
          <cell r="C2128">
            <v>0</v>
          </cell>
        </row>
        <row r="2129">
          <cell r="A2129">
            <v>0</v>
          </cell>
          <cell r="B2129">
            <v>0</v>
          </cell>
          <cell r="C2129">
            <v>0</v>
          </cell>
        </row>
        <row r="2131">
          <cell r="B2131" t="str">
            <v>TRANSPORTE</v>
          </cell>
        </row>
        <row r="2133">
          <cell r="A2133">
            <v>0</v>
          </cell>
          <cell r="B2133">
            <v>0</v>
          </cell>
          <cell r="C2133">
            <v>0</v>
          </cell>
        </row>
        <row r="2134">
          <cell r="A2134">
            <v>0</v>
          </cell>
          <cell r="B2134">
            <v>0</v>
          </cell>
          <cell r="C2134">
            <v>0</v>
          </cell>
        </row>
        <row r="2135">
          <cell r="A2135">
            <v>0</v>
          </cell>
          <cell r="B2135">
            <v>0</v>
          </cell>
          <cell r="C2135">
            <v>0</v>
          </cell>
        </row>
        <row r="2140">
          <cell r="A2140" t="str">
            <v>CODIGO</v>
          </cell>
          <cell r="B2140" t="str">
            <v>ITEM</v>
          </cell>
          <cell r="C2140" t="str">
            <v>UNIDAD</v>
          </cell>
        </row>
        <row r="2141">
          <cell r="D2141">
            <v>0</v>
          </cell>
        </row>
        <row r="2142">
          <cell r="B2142" t="str">
            <v>CODIGO</v>
          </cell>
        </row>
        <row r="2143">
          <cell r="A2143" t="str">
            <v>CODIGO</v>
          </cell>
          <cell r="B2143" t="str">
            <v>RECURSOS</v>
          </cell>
          <cell r="C2143" t="str">
            <v>UNIDAD</v>
          </cell>
          <cell r="D2143" t="str">
            <v>CANT.</v>
          </cell>
        </row>
        <row r="2144">
          <cell r="B2144" t="str">
            <v>MATERIALES</v>
          </cell>
        </row>
        <row r="2145">
          <cell r="B2145">
            <v>0</v>
          </cell>
          <cell r="C2145">
            <v>0</v>
          </cell>
        </row>
        <row r="2146">
          <cell r="B2146">
            <v>0</v>
          </cell>
          <cell r="C2146">
            <v>0</v>
          </cell>
        </row>
        <row r="2147">
          <cell r="B2147">
            <v>0</v>
          </cell>
          <cell r="C2147">
            <v>0</v>
          </cell>
        </row>
        <row r="2148">
          <cell r="B2148">
            <v>0</v>
          </cell>
          <cell r="C2148">
            <v>0</v>
          </cell>
        </row>
        <row r="2150">
          <cell r="B2150" t="str">
            <v>EQUIPO</v>
          </cell>
        </row>
        <row r="2151">
          <cell r="B2151" t="str">
            <v>HTA MENOR (5% de M. de O.)</v>
          </cell>
        </row>
        <row r="2152">
          <cell r="A2152">
            <v>0</v>
          </cell>
          <cell r="B2152">
            <v>0</v>
          </cell>
          <cell r="C2152">
            <v>0</v>
          </cell>
        </row>
        <row r="2153">
          <cell r="A2153">
            <v>0</v>
          </cell>
          <cell r="B2153">
            <v>0</v>
          </cell>
          <cell r="C2153">
            <v>0</v>
          </cell>
        </row>
        <row r="2154">
          <cell r="A2154">
            <v>0</v>
          </cell>
          <cell r="B2154">
            <v>0</v>
          </cell>
          <cell r="C2154">
            <v>0</v>
          </cell>
        </row>
        <row r="2156">
          <cell r="B2156" t="str">
            <v>MANO DE OBRA</v>
          </cell>
        </row>
        <row r="2157">
          <cell r="B2157">
            <v>0</v>
          </cell>
          <cell r="C2157">
            <v>0</v>
          </cell>
        </row>
        <row r="2158">
          <cell r="A2158">
            <v>0</v>
          </cell>
          <cell r="B2158">
            <v>0</v>
          </cell>
          <cell r="C2158">
            <v>0</v>
          </cell>
        </row>
        <row r="2159">
          <cell r="A2159">
            <v>0</v>
          </cell>
          <cell r="B2159">
            <v>0</v>
          </cell>
          <cell r="C2159">
            <v>0</v>
          </cell>
        </row>
        <row r="2160">
          <cell r="A2160">
            <v>0</v>
          </cell>
          <cell r="B2160">
            <v>0</v>
          </cell>
          <cell r="C2160">
            <v>0</v>
          </cell>
        </row>
        <row r="2162">
          <cell r="B2162" t="str">
            <v>TRANSPORTE</v>
          </cell>
        </row>
        <row r="2164">
          <cell r="A2164">
            <v>0</v>
          </cell>
          <cell r="B2164">
            <v>0</v>
          </cell>
          <cell r="C2164">
            <v>0</v>
          </cell>
        </row>
        <row r="2165">
          <cell r="A2165">
            <v>0</v>
          </cell>
          <cell r="B2165">
            <v>0</v>
          </cell>
          <cell r="C2165">
            <v>0</v>
          </cell>
        </row>
        <row r="2166">
          <cell r="A2166">
            <v>0</v>
          </cell>
          <cell r="B2166">
            <v>0</v>
          </cell>
          <cell r="C2166">
            <v>0</v>
          </cell>
        </row>
        <row r="2171">
          <cell r="A2171" t="str">
            <v>CODIGO</v>
          </cell>
          <cell r="B2171" t="str">
            <v>ITEM</v>
          </cell>
          <cell r="C2171" t="str">
            <v>UNIDAD</v>
          </cell>
        </row>
        <row r="2172">
          <cell r="D2172">
            <v>0</v>
          </cell>
        </row>
        <row r="2173">
          <cell r="B2173" t="str">
            <v>CODIGO</v>
          </cell>
        </row>
        <row r="2174">
          <cell r="A2174" t="str">
            <v>CODIGO</v>
          </cell>
          <cell r="B2174" t="str">
            <v>RECURSOS</v>
          </cell>
          <cell r="C2174" t="str">
            <v>UNIDAD</v>
          </cell>
          <cell r="D2174" t="str">
            <v>CANT.</v>
          </cell>
        </row>
        <row r="2175">
          <cell r="B2175" t="str">
            <v>MATERIALES</v>
          </cell>
        </row>
        <row r="2176">
          <cell r="B2176">
            <v>0</v>
          </cell>
          <cell r="C2176">
            <v>0</v>
          </cell>
        </row>
        <row r="2177">
          <cell r="B2177">
            <v>0</v>
          </cell>
          <cell r="C2177">
            <v>0</v>
          </cell>
        </row>
        <row r="2178">
          <cell r="B2178">
            <v>0</v>
          </cell>
          <cell r="C2178">
            <v>0</v>
          </cell>
        </row>
        <row r="2179">
          <cell r="B2179">
            <v>0</v>
          </cell>
          <cell r="C2179">
            <v>0</v>
          </cell>
        </row>
        <row r="2181">
          <cell r="B2181" t="str">
            <v>EQUIPO</v>
          </cell>
        </row>
        <row r="2182">
          <cell r="B2182" t="str">
            <v>HTA MENOR (5% de M. de O.)</v>
          </cell>
        </row>
        <row r="2183">
          <cell r="A2183">
            <v>0</v>
          </cell>
          <cell r="B2183">
            <v>0</v>
          </cell>
          <cell r="C2183">
            <v>0</v>
          </cell>
        </row>
        <row r="2184">
          <cell r="A2184">
            <v>0</v>
          </cell>
          <cell r="B2184">
            <v>0</v>
          </cell>
          <cell r="C2184">
            <v>0</v>
          </cell>
        </row>
        <row r="2185">
          <cell r="A2185">
            <v>0</v>
          </cell>
          <cell r="B2185">
            <v>0</v>
          </cell>
          <cell r="C2185">
            <v>0</v>
          </cell>
        </row>
        <row r="2187">
          <cell r="B2187" t="str">
            <v>MANO DE OBRA</v>
          </cell>
        </row>
        <row r="2188">
          <cell r="B2188">
            <v>0</v>
          </cell>
          <cell r="C2188">
            <v>0</v>
          </cell>
        </row>
        <row r="2189">
          <cell r="A2189">
            <v>0</v>
          </cell>
          <cell r="B2189">
            <v>0</v>
          </cell>
          <cell r="C2189">
            <v>0</v>
          </cell>
        </row>
        <row r="2190">
          <cell r="A2190">
            <v>0</v>
          </cell>
          <cell r="B2190">
            <v>0</v>
          </cell>
          <cell r="C2190">
            <v>0</v>
          </cell>
        </row>
        <row r="2191">
          <cell r="A2191">
            <v>0</v>
          </cell>
          <cell r="B2191">
            <v>0</v>
          </cell>
          <cell r="C2191">
            <v>0</v>
          </cell>
        </row>
        <row r="2193">
          <cell r="B2193" t="str">
            <v>TRANSPORTE</v>
          </cell>
        </row>
        <row r="2195">
          <cell r="A2195">
            <v>0</v>
          </cell>
          <cell r="B2195">
            <v>0</v>
          </cell>
          <cell r="C2195">
            <v>0</v>
          </cell>
        </row>
        <row r="2196">
          <cell r="A2196">
            <v>0</v>
          </cell>
          <cell r="B2196">
            <v>0</v>
          </cell>
          <cell r="C2196">
            <v>0</v>
          </cell>
        </row>
        <row r="2197">
          <cell r="A2197">
            <v>0</v>
          </cell>
          <cell r="B2197">
            <v>0</v>
          </cell>
          <cell r="C2197">
            <v>0</v>
          </cell>
        </row>
        <row r="2202">
          <cell r="A2202" t="str">
            <v>CODIGO</v>
          </cell>
          <cell r="B2202" t="str">
            <v>ITEM</v>
          </cell>
          <cell r="C2202" t="str">
            <v>UNIDAD</v>
          </cell>
        </row>
        <row r="2203">
          <cell r="D2203">
            <v>0</v>
          </cell>
        </row>
        <row r="2204">
          <cell r="B2204" t="str">
            <v>CODIGO</v>
          </cell>
        </row>
        <row r="2205">
          <cell r="A2205" t="str">
            <v>CODIGO</v>
          </cell>
          <cell r="B2205" t="str">
            <v>RECURSOS</v>
          </cell>
          <cell r="C2205" t="str">
            <v>UNIDAD</v>
          </cell>
          <cell r="D2205" t="str">
            <v>CANT.</v>
          </cell>
        </row>
        <row r="2206">
          <cell r="B2206" t="str">
            <v>MATERIALES</v>
          </cell>
        </row>
        <row r="2207">
          <cell r="B2207">
            <v>0</v>
          </cell>
          <cell r="C2207">
            <v>0</v>
          </cell>
        </row>
        <row r="2208">
          <cell r="B2208">
            <v>0</v>
          </cell>
          <cell r="C2208">
            <v>0</v>
          </cell>
        </row>
        <row r="2209">
          <cell r="B2209">
            <v>0</v>
          </cell>
          <cell r="C2209">
            <v>0</v>
          </cell>
        </row>
        <row r="2210">
          <cell r="B2210">
            <v>0</v>
          </cell>
          <cell r="C2210">
            <v>0</v>
          </cell>
        </row>
        <row r="2212">
          <cell r="B2212" t="str">
            <v>EQUIPO</v>
          </cell>
        </row>
        <row r="2213">
          <cell r="B2213" t="str">
            <v>HTA MENOR (5% de M. de O.)</v>
          </cell>
        </row>
        <row r="2214">
          <cell r="A2214">
            <v>0</v>
          </cell>
          <cell r="B2214">
            <v>0</v>
          </cell>
          <cell r="C2214">
            <v>0</v>
          </cell>
        </row>
        <row r="2215">
          <cell r="A2215">
            <v>0</v>
          </cell>
          <cell r="B2215">
            <v>0</v>
          </cell>
          <cell r="C2215">
            <v>0</v>
          </cell>
        </row>
        <row r="2216">
          <cell r="A2216">
            <v>0</v>
          </cell>
          <cell r="B2216">
            <v>0</v>
          </cell>
          <cell r="C2216">
            <v>0</v>
          </cell>
        </row>
        <row r="2218">
          <cell r="B2218" t="str">
            <v>MANO DE OBRA</v>
          </cell>
        </row>
        <row r="2219">
          <cell r="B2219">
            <v>0</v>
          </cell>
          <cell r="C2219">
            <v>0</v>
          </cell>
        </row>
        <row r="2220">
          <cell r="A2220">
            <v>0</v>
          </cell>
          <cell r="B2220">
            <v>0</v>
          </cell>
          <cell r="C2220">
            <v>0</v>
          </cell>
        </row>
        <row r="2221">
          <cell r="A2221">
            <v>0</v>
          </cell>
          <cell r="B2221">
            <v>0</v>
          </cell>
          <cell r="C2221">
            <v>0</v>
          </cell>
        </row>
        <row r="2222">
          <cell r="A2222">
            <v>0</v>
          </cell>
          <cell r="B2222">
            <v>0</v>
          </cell>
          <cell r="C2222">
            <v>0</v>
          </cell>
        </row>
        <row r="2224">
          <cell r="B2224" t="str">
            <v>TRANSPORTE</v>
          </cell>
        </row>
        <row r="2226">
          <cell r="A2226">
            <v>0</v>
          </cell>
          <cell r="B2226">
            <v>0</v>
          </cell>
          <cell r="C2226">
            <v>0</v>
          </cell>
        </row>
        <row r="2227">
          <cell r="A2227">
            <v>0</v>
          </cell>
          <cell r="B2227">
            <v>0</v>
          </cell>
          <cell r="C2227">
            <v>0</v>
          </cell>
        </row>
        <row r="2228">
          <cell r="A2228">
            <v>0</v>
          </cell>
          <cell r="B2228">
            <v>0</v>
          </cell>
          <cell r="C2228">
            <v>0</v>
          </cell>
        </row>
        <row r="2233">
          <cell r="A2233" t="str">
            <v>CODIGO</v>
          </cell>
          <cell r="B2233" t="str">
            <v>ITEM</v>
          </cell>
          <cell r="C2233" t="str">
            <v>UNIDAD</v>
          </cell>
        </row>
        <row r="2234">
          <cell r="D2234">
            <v>0</v>
          </cell>
        </row>
        <row r="2235">
          <cell r="B2235" t="str">
            <v>CODIGO</v>
          </cell>
        </row>
        <row r="2236">
          <cell r="A2236" t="str">
            <v>CODIGO</v>
          </cell>
          <cell r="B2236" t="str">
            <v>RECURSOS</v>
          </cell>
          <cell r="C2236" t="str">
            <v>UNIDAD</v>
          </cell>
          <cell r="D2236" t="str">
            <v>CANT.</v>
          </cell>
        </row>
        <row r="2237">
          <cell r="B2237" t="str">
            <v>MATERIALES</v>
          </cell>
        </row>
        <row r="2238">
          <cell r="B2238">
            <v>0</v>
          </cell>
          <cell r="C2238">
            <v>0</v>
          </cell>
        </row>
        <row r="2239">
          <cell r="B2239">
            <v>0</v>
          </cell>
          <cell r="C2239">
            <v>0</v>
          </cell>
        </row>
        <row r="2240">
          <cell r="B2240">
            <v>0</v>
          </cell>
          <cell r="C2240">
            <v>0</v>
          </cell>
        </row>
        <row r="2241">
          <cell r="B2241">
            <v>0</v>
          </cell>
          <cell r="C2241">
            <v>0</v>
          </cell>
        </row>
        <row r="2243">
          <cell r="B2243" t="str">
            <v>EQUIPO</v>
          </cell>
        </row>
        <row r="2244">
          <cell r="B2244" t="str">
            <v>HTA MENOR (5% de M. de O.)</v>
          </cell>
        </row>
        <row r="2245">
          <cell r="A2245">
            <v>0</v>
          </cell>
          <cell r="B2245">
            <v>0</v>
          </cell>
          <cell r="C2245">
            <v>0</v>
          </cell>
        </row>
        <row r="2246">
          <cell r="A2246">
            <v>0</v>
          </cell>
          <cell r="B2246">
            <v>0</v>
          </cell>
          <cell r="C2246">
            <v>0</v>
          </cell>
        </row>
        <row r="2247">
          <cell r="A2247">
            <v>0</v>
          </cell>
          <cell r="B2247">
            <v>0</v>
          </cell>
          <cell r="C2247">
            <v>0</v>
          </cell>
        </row>
        <row r="2249">
          <cell r="B2249" t="str">
            <v>MANO DE OBRA</v>
          </cell>
        </row>
        <row r="2250">
          <cell r="B2250">
            <v>0</v>
          </cell>
          <cell r="C2250">
            <v>0</v>
          </cell>
        </row>
        <row r="2251">
          <cell r="A2251">
            <v>0</v>
          </cell>
          <cell r="B2251">
            <v>0</v>
          </cell>
          <cell r="C2251">
            <v>0</v>
          </cell>
        </row>
        <row r="2252">
          <cell r="A2252">
            <v>0</v>
          </cell>
          <cell r="B2252">
            <v>0</v>
          </cell>
          <cell r="C2252">
            <v>0</v>
          </cell>
        </row>
        <row r="2253">
          <cell r="A2253">
            <v>0</v>
          </cell>
          <cell r="B2253">
            <v>0</v>
          </cell>
          <cell r="C2253">
            <v>0</v>
          </cell>
        </row>
        <row r="2255">
          <cell r="B2255" t="str">
            <v>TRANSPORTE</v>
          </cell>
        </row>
        <row r="2257">
          <cell r="A2257">
            <v>0</v>
          </cell>
          <cell r="B2257">
            <v>0</v>
          </cell>
          <cell r="C2257">
            <v>0</v>
          </cell>
        </row>
        <row r="2258">
          <cell r="A2258">
            <v>0</v>
          </cell>
          <cell r="B2258">
            <v>0</v>
          </cell>
          <cell r="C2258">
            <v>0</v>
          </cell>
        </row>
        <row r="2259">
          <cell r="A2259">
            <v>0</v>
          </cell>
          <cell r="B2259">
            <v>0</v>
          </cell>
          <cell r="C2259">
            <v>0</v>
          </cell>
        </row>
        <row r="2264">
          <cell r="A2264" t="str">
            <v>CODIGO</v>
          </cell>
          <cell r="B2264" t="str">
            <v>ITEM</v>
          </cell>
          <cell r="C2264" t="str">
            <v>UNIDAD</v>
          </cell>
        </row>
        <row r="2265">
          <cell r="D2265">
            <v>0</v>
          </cell>
        </row>
        <row r="2266">
          <cell r="B2266" t="str">
            <v>CODIGO</v>
          </cell>
        </row>
        <row r="2267">
          <cell r="A2267" t="str">
            <v>CODIGO</v>
          </cell>
          <cell r="B2267" t="str">
            <v>RECURSOS</v>
          </cell>
          <cell r="C2267" t="str">
            <v>UNIDAD</v>
          </cell>
          <cell r="D2267" t="str">
            <v>CANT.</v>
          </cell>
        </row>
        <row r="2268">
          <cell r="B2268" t="str">
            <v>MATERIALES</v>
          </cell>
        </row>
        <row r="2269">
          <cell r="B2269">
            <v>0</v>
          </cell>
          <cell r="C2269">
            <v>0</v>
          </cell>
        </row>
        <row r="2270">
          <cell r="B2270">
            <v>0</v>
          </cell>
          <cell r="C2270">
            <v>0</v>
          </cell>
        </row>
        <row r="2271">
          <cell r="B2271">
            <v>0</v>
          </cell>
          <cell r="C2271">
            <v>0</v>
          </cell>
        </row>
        <row r="2272">
          <cell r="B2272">
            <v>0</v>
          </cell>
          <cell r="C2272">
            <v>0</v>
          </cell>
        </row>
        <row r="2274">
          <cell r="B2274" t="str">
            <v>EQUIPO</v>
          </cell>
        </row>
        <row r="2275">
          <cell r="B2275" t="str">
            <v>HTA MENOR (5% de M. de O.)</v>
          </cell>
        </row>
        <row r="2276">
          <cell r="A2276">
            <v>0</v>
          </cell>
          <cell r="B2276">
            <v>0</v>
          </cell>
          <cell r="C2276">
            <v>0</v>
          </cell>
        </row>
        <row r="2277">
          <cell r="A2277">
            <v>0</v>
          </cell>
          <cell r="B2277">
            <v>0</v>
          </cell>
          <cell r="C2277">
            <v>0</v>
          </cell>
        </row>
        <row r="2278">
          <cell r="A2278">
            <v>0</v>
          </cell>
          <cell r="B2278">
            <v>0</v>
          </cell>
          <cell r="C2278">
            <v>0</v>
          </cell>
        </row>
        <row r="2280">
          <cell r="B2280" t="str">
            <v>MANO DE OBRA</v>
          </cell>
        </row>
        <row r="2281">
          <cell r="B2281">
            <v>0</v>
          </cell>
          <cell r="C2281">
            <v>0</v>
          </cell>
        </row>
        <row r="2282">
          <cell r="A2282">
            <v>0</v>
          </cell>
          <cell r="B2282">
            <v>0</v>
          </cell>
          <cell r="C2282">
            <v>0</v>
          </cell>
        </row>
        <row r="2283">
          <cell r="A2283">
            <v>0</v>
          </cell>
          <cell r="B2283">
            <v>0</v>
          </cell>
          <cell r="C2283">
            <v>0</v>
          </cell>
        </row>
        <row r="2284">
          <cell r="A2284">
            <v>0</v>
          </cell>
          <cell r="B2284">
            <v>0</v>
          </cell>
          <cell r="C2284">
            <v>0</v>
          </cell>
        </row>
        <row r="2286">
          <cell r="B2286" t="str">
            <v>TRANSPORTE</v>
          </cell>
        </row>
        <row r="2288">
          <cell r="A2288">
            <v>0</v>
          </cell>
          <cell r="B2288">
            <v>0</v>
          </cell>
          <cell r="C2288">
            <v>0</v>
          </cell>
        </row>
        <row r="2289">
          <cell r="A2289">
            <v>0</v>
          </cell>
          <cell r="B2289">
            <v>0</v>
          </cell>
          <cell r="C2289">
            <v>0</v>
          </cell>
        </row>
        <row r="2290">
          <cell r="A2290">
            <v>0</v>
          </cell>
          <cell r="B2290">
            <v>0</v>
          </cell>
          <cell r="C2290">
            <v>0</v>
          </cell>
        </row>
        <row r="2295">
          <cell r="A2295" t="str">
            <v>CODIGO</v>
          </cell>
          <cell r="B2295" t="str">
            <v>ITEM</v>
          </cell>
          <cell r="C2295" t="str">
            <v>UNIDAD</v>
          </cell>
        </row>
        <row r="2296">
          <cell r="D2296">
            <v>0</v>
          </cell>
        </row>
        <row r="2297">
          <cell r="B2297" t="str">
            <v>CODIGO</v>
          </cell>
        </row>
        <row r="2298">
          <cell r="A2298" t="str">
            <v>CODIGO</v>
          </cell>
          <cell r="B2298" t="str">
            <v>RECURSOS</v>
          </cell>
          <cell r="C2298" t="str">
            <v>UNIDAD</v>
          </cell>
          <cell r="D2298" t="str">
            <v>CANT.</v>
          </cell>
        </row>
        <row r="2299">
          <cell r="B2299" t="str">
            <v>MATERIALES</v>
          </cell>
        </row>
        <row r="2300">
          <cell r="B2300">
            <v>0</v>
          </cell>
          <cell r="C2300">
            <v>0</v>
          </cell>
        </row>
        <row r="2301">
          <cell r="B2301">
            <v>0</v>
          </cell>
          <cell r="C2301">
            <v>0</v>
          </cell>
        </row>
        <row r="2302">
          <cell r="B2302">
            <v>0</v>
          </cell>
          <cell r="C2302">
            <v>0</v>
          </cell>
        </row>
        <row r="2303">
          <cell r="B2303">
            <v>0</v>
          </cell>
          <cell r="C2303">
            <v>0</v>
          </cell>
        </row>
        <row r="2305">
          <cell r="B2305" t="str">
            <v>EQUIPO</v>
          </cell>
        </row>
        <row r="2306">
          <cell r="B2306" t="str">
            <v>HTA MENOR (5% de M. de O.)</v>
          </cell>
        </row>
        <row r="2307">
          <cell r="A2307">
            <v>0</v>
          </cell>
          <cell r="B2307">
            <v>0</v>
          </cell>
          <cell r="C2307">
            <v>0</v>
          </cell>
        </row>
        <row r="2308">
          <cell r="A2308">
            <v>0</v>
          </cell>
          <cell r="B2308">
            <v>0</v>
          </cell>
          <cell r="C2308">
            <v>0</v>
          </cell>
        </row>
        <row r="2309">
          <cell r="A2309">
            <v>0</v>
          </cell>
          <cell r="B2309">
            <v>0</v>
          </cell>
          <cell r="C2309">
            <v>0</v>
          </cell>
        </row>
        <row r="2311">
          <cell r="B2311" t="str">
            <v>MANO DE OBRA</v>
          </cell>
        </row>
        <row r="2312">
          <cell r="B2312">
            <v>0</v>
          </cell>
          <cell r="C2312">
            <v>0</v>
          </cell>
        </row>
        <row r="2313">
          <cell r="A2313">
            <v>0</v>
          </cell>
          <cell r="B2313">
            <v>0</v>
          </cell>
          <cell r="C2313">
            <v>0</v>
          </cell>
        </row>
        <row r="2314">
          <cell r="A2314">
            <v>0</v>
          </cell>
          <cell r="B2314">
            <v>0</v>
          </cell>
          <cell r="C2314">
            <v>0</v>
          </cell>
        </row>
        <row r="2315">
          <cell r="A2315">
            <v>0</v>
          </cell>
          <cell r="B2315">
            <v>0</v>
          </cell>
          <cell r="C2315">
            <v>0</v>
          </cell>
        </row>
        <row r="2317">
          <cell r="B2317" t="str">
            <v>TRANSPORTE</v>
          </cell>
        </row>
        <row r="2319">
          <cell r="A2319">
            <v>0</v>
          </cell>
          <cell r="B2319">
            <v>0</v>
          </cell>
          <cell r="C2319">
            <v>0</v>
          </cell>
        </row>
        <row r="2320">
          <cell r="A2320">
            <v>0</v>
          </cell>
          <cell r="B2320">
            <v>0</v>
          </cell>
          <cell r="C2320">
            <v>0</v>
          </cell>
        </row>
        <row r="2321">
          <cell r="A2321">
            <v>0</v>
          </cell>
          <cell r="B2321">
            <v>0</v>
          </cell>
          <cell r="C2321">
            <v>0</v>
          </cell>
        </row>
        <row r="2326">
          <cell r="A2326" t="str">
            <v>CODIGO</v>
          </cell>
          <cell r="B2326" t="str">
            <v>ITEM</v>
          </cell>
          <cell r="C2326" t="str">
            <v>UNIDAD</v>
          </cell>
        </row>
        <row r="2327">
          <cell r="D2327">
            <v>0</v>
          </cell>
        </row>
        <row r="2328">
          <cell r="B2328" t="str">
            <v>CODIGO</v>
          </cell>
        </row>
        <row r="2329">
          <cell r="A2329" t="str">
            <v>CODIGO</v>
          </cell>
          <cell r="B2329" t="str">
            <v>RECURSOS</v>
          </cell>
          <cell r="C2329" t="str">
            <v>UNIDAD</v>
          </cell>
          <cell r="D2329" t="str">
            <v>CANT.</v>
          </cell>
        </row>
        <row r="2330">
          <cell r="B2330" t="str">
            <v>MATERIALES</v>
          </cell>
        </row>
        <row r="2331">
          <cell r="B2331">
            <v>0</v>
          </cell>
          <cell r="C2331">
            <v>0</v>
          </cell>
        </row>
        <row r="2332">
          <cell r="B2332">
            <v>0</v>
          </cell>
          <cell r="C2332">
            <v>0</v>
          </cell>
        </row>
        <row r="2333">
          <cell r="B2333">
            <v>0</v>
          </cell>
          <cell r="C2333">
            <v>0</v>
          </cell>
        </row>
        <row r="2334">
          <cell r="B2334">
            <v>0</v>
          </cell>
          <cell r="C2334">
            <v>0</v>
          </cell>
        </row>
        <row r="2336">
          <cell r="B2336" t="str">
            <v>EQUIPO</v>
          </cell>
        </row>
        <row r="2337">
          <cell r="B2337" t="str">
            <v>HTA MENOR (5% de M. de O.)</v>
          </cell>
        </row>
        <row r="2338">
          <cell r="A2338">
            <v>0</v>
          </cell>
          <cell r="B2338">
            <v>0</v>
          </cell>
          <cell r="C2338">
            <v>0</v>
          </cell>
        </row>
        <row r="2339">
          <cell r="A2339">
            <v>0</v>
          </cell>
          <cell r="B2339">
            <v>0</v>
          </cell>
          <cell r="C2339">
            <v>0</v>
          </cell>
        </row>
        <row r="2340">
          <cell r="A2340">
            <v>0</v>
          </cell>
          <cell r="B2340">
            <v>0</v>
          </cell>
          <cell r="C2340">
            <v>0</v>
          </cell>
        </row>
        <row r="2342">
          <cell r="B2342" t="str">
            <v>MANO DE OBRA</v>
          </cell>
        </row>
        <row r="2343">
          <cell r="B2343">
            <v>0</v>
          </cell>
          <cell r="C2343">
            <v>0</v>
          </cell>
        </row>
        <row r="2344">
          <cell r="A2344">
            <v>0</v>
          </cell>
          <cell r="B2344">
            <v>0</v>
          </cell>
          <cell r="C2344">
            <v>0</v>
          </cell>
        </row>
        <row r="2345">
          <cell r="A2345">
            <v>0</v>
          </cell>
          <cell r="B2345">
            <v>0</v>
          </cell>
          <cell r="C2345">
            <v>0</v>
          </cell>
        </row>
        <row r="2346">
          <cell r="A2346">
            <v>0</v>
          </cell>
          <cell r="B2346">
            <v>0</v>
          </cell>
          <cell r="C2346">
            <v>0</v>
          </cell>
        </row>
        <row r="2348">
          <cell r="B2348" t="str">
            <v>TRANSPORTE</v>
          </cell>
        </row>
        <row r="2350">
          <cell r="A2350">
            <v>0</v>
          </cell>
          <cell r="B2350">
            <v>0</v>
          </cell>
          <cell r="C2350">
            <v>0</v>
          </cell>
        </row>
        <row r="2351">
          <cell r="A2351">
            <v>0</v>
          </cell>
          <cell r="B2351">
            <v>0</v>
          </cell>
          <cell r="C2351">
            <v>0</v>
          </cell>
        </row>
        <row r="2352">
          <cell r="A2352">
            <v>0</v>
          </cell>
          <cell r="B2352">
            <v>0</v>
          </cell>
          <cell r="C2352">
            <v>0</v>
          </cell>
        </row>
        <row r="2357">
          <cell r="A2357" t="str">
            <v>CODIGO</v>
          </cell>
          <cell r="B2357" t="str">
            <v>ITEM</v>
          </cell>
          <cell r="C2357" t="str">
            <v>UNIDAD</v>
          </cell>
        </row>
        <row r="2358">
          <cell r="D2358">
            <v>0</v>
          </cell>
        </row>
        <row r="2359">
          <cell r="B2359" t="str">
            <v>CODIGO</v>
          </cell>
        </row>
        <row r="2360">
          <cell r="A2360" t="str">
            <v>CODIGO</v>
          </cell>
          <cell r="B2360" t="str">
            <v>RECURSOS</v>
          </cell>
          <cell r="C2360" t="str">
            <v>UNIDAD</v>
          </cell>
          <cell r="D2360" t="str">
            <v>CANT.</v>
          </cell>
        </row>
        <row r="2361">
          <cell r="B2361" t="str">
            <v>MATERIALES</v>
          </cell>
        </row>
        <row r="2362">
          <cell r="B2362">
            <v>0</v>
          </cell>
          <cell r="C2362">
            <v>0</v>
          </cell>
        </row>
        <row r="2363">
          <cell r="B2363">
            <v>0</v>
          </cell>
          <cell r="C2363">
            <v>0</v>
          </cell>
        </row>
        <row r="2364">
          <cell r="B2364">
            <v>0</v>
          </cell>
          <cell r="C2364">
            <v>0</v>
          </cell>
        </row>
        <row r="2365">
          <cell r="B2365">
            <v>0</v>
          </cell>
          <cell r="C2365">
            <v>0</v>
          </cell>
        </row>
        <row r="2367">
          <cell r="B2367" t="str">
            <v>EQUIPO</v>
          </cell>
        </row>
        <row r="2368">
          <cell r="B2368" t="str">
            <v>HTA MENOR (5% de M. de O.)</v>
          </cell>
        </row>
        <row r="2369">
          <cell r="A2369">
            <v>0</v>
          </cell>
          <cell r="B2369">
            <v>0</v>
          </cell>
          <cell r="C2369">
            <v>0</v>
          </cell>
        </row>
        <row r="2370">
          <cell r="A2370">
            <v>0</v>
          </cell>
          <cell r="B2370">
            <v>0</v>
          </cell>
          <cell r="C2370">
            <v>0</v>
          </cell>
        </row>
        <row r="2371">
          <cell r="A2371">
            <v>0</v>
          </cell>
          <cell r="B2371">
            <v>0</v>
          </cell>
          <cell r="C2371">
            <v>0</v>
          </cell>
        </row>
        <row r="2373">
          <cell r="B2373" t="str">
            <v>MANO DE OBRA</v>
          </cell>
        </row>
        <row r="2374">
          <cell r="B2374">
            <v>0</v>
          </cell>
          <cell r="C2374">
            <v>0</v>
          </cell>
        </row>
        <row r="2375">
          <cell r="A2375">
            <v>0</v>
          </cell>
          <cell r="B2375">
            <v>0</v>
          </cell>
          <cell r="C2375">
            <v>0</v>
          </cell>
        </row>
        <row r="2376">
          <cell r="A2376">
            <v>0</v>
          </cell>
          <cell r="B2376">
            <v>0</v>
          </cell>
          <cell r="C2376">
            <v>0</v>
          </cell>
        </row>
        <row r="2377">
          <cell r="A2377">
            <v>0</v>
          </cell>
          <cell r="B2377">
            <v>0</v>
          </cell>
          <cell r="C2377">
            <v>0</v>
          </cell>
        </row>
        <row r="2379">
          <cell r="B2379" t="str">
            <v>TRANSPORTE</v>
          </cell>
        </row>
        <row r="2381">
          <cell r="A2381">
            <v>0</v>
          </cell>
          <cell r="B2381">
            <v>0</v>
          </cell>
          <cell r="C2381">
            <v>0</v>
          </cell>
        </row>
        <row r="2382">
          <cell r="A2382">
            <v>0</v>
          </cell>
          <cell r="B2382">
            <v>0</v>
          </cell>
          <cell r="C2382">
            <v>0</v>
          </cell>
        </row>
        <row r="2383">
          <cell r="A2383">
            <v>0</v>
          </cell>
          <cell r="B2383">
            <v>0</v>
          </cell>
          <cell r="C2383">
            <v>0</v>
          </cell>
        </row>
        <row r="2388">
          <cell r="A2388" t="str">
            <v>CODIGO</v>
          </cell>
          <cell r="B2388" t="str">
            <v>ITEM</v>
          </cell>
          <cell r="C2388" t="str">
            <v>UNIDAD</v>
          </cell>
        </row>
        <row r="2389">
          <cell r="D2389">
            <v>0</v>
          </cell>
        </row>
        <row r="2390">
          <cell r="B2390" t="str">
            <v>CODIGO</v>
          </cell>
        </row>
        <row r="2391">
          <cell r="A2391" t="str">
            <v>CODIGO</v>
          </cell>
          <cell r="B2391" t="str">
            <v>RECURSOS</v>
          </cell>
          <cell r="C2391" t="str">
            <v>UNIDAD</v>
          </cell>
          <cell r="D2391" t="str">
            <v>CANT.</v>
          </cell>
        </row>
        <row r="2392">
          <cell r="B2392" t="str">
            <v>MATERIALES</v>
          </cell>
        </row>
        <row r="2393">
          <cell r="B2393">
            <v>0</v>
          </cell>
          <cell r="C2393">
            <v>0</v>
          </cell>
        </row>
        <row r="2394">
          <cell r="B2394">
            <v>0</v>
          </cell>
          <cell r="C2394">
            <v>0</v>
          </cell>
        </row>
        <row r="2395">
          <cell r="B2395">
            <v>0</v>
          </cell>
          <cell r="C2395">
            <v>0</v>
          </cell>
        </row>
        <row r="2396">
          <cell r="B2396">
            <v>0</v>
          </cell>
          <cell r="C2396">
            <v>0</v>
          </cell>
        </row>
        <row r="2398">
          <cell r="B2398" t="str">
            <v>EQUIPO</v>
          </cell>
        </row>
        <row r="2399">
          <cell r="B2399" t="str">
            <v>HTA MENOR (5% de M. de O.)</v>
          </cell>
        </row>
        <row r="2400">
          <cell r="A2400">
            <v>0</v>
          </cell>
          <cell r="B2400">
            <v>0</v>
          </cell>
          <cell r="C2400">
            <v>0</v>
          </cell>
        </row>
        <row r="2401">
          <cell r="A2401">
            <v>0</v>
          </cell>
          <cell r="B2401">
            <v>0</v>
          </cell>
          <cell r="C2401">
            <v>0</v>
          </cell>
        </row>
        <row r="2402">
          <cell r="A2402">
            <v>0</v>
          </cell>
          <cell r="B2402">
            <v>0</v>
          </cell>
          <cell r="C2402">
            <v>0</v>
          </cell>
        </row>
        <row r="2404">
          <cell r="B2404" t="str">
            <v>MANO DE OBRA</v>
          </cell>
        </row>
        <row r="2405">
          <cell r="B2405">
            <v>0</v>
          </cell>
          <cell r="C2405">
            <v>0</v>
          </cell>
        </row>
        <row r="2406">
          <cell r="A2406">
            <v>0</v>
          </cell>
          <cell r="B2406">
            <v>0</v>
          </cell>
          <cell r="C2406">
            <v>0</v>
          </cell>
        </row>
        <row r="2407">
          <cell r="A2407">
            <v>0</v>
          </cell>
          <cell r="B2407">
            <v>0</v>
          </cell>
          <cell r="C2407">
            <v>0</v>
          </cell>
        </row>
        <row r="2408">
          <cell r="A2408">
            <v>0</v>
          </cell>
          <cell r="B2408">
            <v>0</v>
          </cell>
          <cell r="C2408">
            <v>0</v>
          </cell>
        </row>
        <row r="2410">
          <cell r="B2410" t="str">
            <v>TRANSPORTE</v>
          </cell>
        </row>
        <row r="2412">
          <cell r="A2412">
            <v>0</v>
          </cell>
          <cell r="B2412">
            <v>0</v>
          </cell>
          <cell r="C2412">
            <v>0</v>
          </cell>
        </row>
        <row r="2413">
          <cell r="A2413">
            <v>0</v>
          </cell>
          <cell r="B2413">
            <v>0</v>
          </cell>
          <cell r="C2413">
            <v>0</v>
          </cell>
        </row>
        <row r="2414">
          <cell r="A2414">
            <v>0</v>
          </cell>
          <cell r="B2414">
            <v>0</v>
          </cell>
          <cell r="C2414">
            <v>0</v>
          </cell>
        </row>
        <row r="2419">
          <cell r="A2419" t="str">
            <v>CODIGO</v>
          </cell>
          <cell r="B2419" t="str">
            <v>ITEM</v>
          </cell>
          <cell r="C2419" t="str">
            <v>UNIDAD</v>
          </cell>
        </row>
        <row r="2420">
          <cell r="D2420">
            <v>0</v>
          </cell>
        </row>
        <row r="2421">
          <cell r="B2421" t="str">
            <v>CODIGO</v>
          </cell>
        </row>
        <row r="2422">
          <cell r="A2422" t="str">
            <v>CODIGO</v>
          </cell>
          <cell r="B2422" t="str">
            <v>RECURSOS</v>
          </cell>
          <cell r="C2422" t="str">
            <v>UNIDAD</v>
          </cell>
          <cell r="D2422" t="str">
            <v>CANT.</v>
          </cell>
        </row>
        <row r="2423">
          <cell r="B2423" t="str">
            <v>MATERIALES</v>
          </cell>
        </row>
        <row r="2424">
          <cell r="B2424">
            <v>0</v>
          </cell>
          <cell r="C2424">
            <v>0</v>
          </cell>
        </row>
        <row r="2425">
          <cell r="B2425">
            <v>0</v>
          </cell>
          <cell r="C2425">
            <v>0</v>
          </cell>
        </row>
        <row r="2426">
          <cell r="B2426">
            <v>0</v>
          </cell>
          <cell r="C2426">
            <v>0</v>
          </cell>
        </row>
        <row r="2427">
          <cell r="B2427">
            <v>0</v>
          </cell>
          <cell r="C2427">
            <v>0</v>
          </cell>
        </row>
        <row r="2429">
          <cell r="B2429" t="str">
            <v>EQUIPO</v>
          </cell>
        </row>
        <row r="2430">
          <cell r="B2430" t="str">
            <v>HTA MENOR (5% de M. de O.)</v>
          </cell>
        </row>
        <row r="2431">
          <cell r="A2431">
            <v>0</v>
          </cell>
          <cell r="B2431">
            <v>0</v>
          </cell>
          <cell r="C2431">
            <v>0</v>
          </cell>
        </row>
        <row r="2432">
          <cell r="A2432">
            <v>0</v>
          </cell>
          <cell r="B2432">
            <v>0</v>
          </cell>
          <cell r="C2432">
            <v>0</v>
          </cell>
        </row>
        <row r="2433">
          <cell r="A2433">
            <v>0</v>
          </cell>
          <cell r="B2433">
            <v>0</v>
          </cell>
          <cell r="C2433">
            <v>0</v>
          </cell>
        </row>
        <row r="2435">
          <cell r="B2435" t="str">
            <v>MANO DE OBRA</v>
          </cell>
        </row>
        <row r="2436">
          <cell r="B2436">
            <v>0</v>
          </cell>
          <cell r="C2436">
            <v>0</v>
          </cell>
        </row>
        <row r="2437">
          <cell r="A2437">
            <v>0</v>
          </cell>
          <cell r="B2437">
            <v>0</v>
          </cell>
          <cell r="C2437">
            <v>0</v>
          </cell>
        </row>
        <row r="2438">
          <cell r="A2438">
            <v>0</v>
          </cell>
          <cell r="B2438">
            <v>0</v>
          </cell>
          <cell r="C2438">
            <v>0</v>
          </cell>
        </row>
        <row r="2439">
          <cell r="A2439">
            <v>0</v>
          </cell>
          <cell r="B2439">
            <v>0</v>
          </cell>
          <cell r="C2439">
            <v>0</v>
          </cell>
        </row>
        <row r="2441">
          <cell r="B2441" t="str">
            <v>TRANSPORTE</v>
          </cell>
        </row>
        <row r="2443">
          <cell r="A2443">
            <v>0</v>
          </cell>
          <cell r="B2443">
            <v>0</v>
          </cell>
          <cell r="C2443">
            <v>0</v>
          </cell>
        </row>
        <row r="2444">
          <cell r="A2444">
            <v>0</v>
          </cell>
          <cell r="B2444">
            <v>0</v>
          </cell>
          <cell r="C2444">
            <v>0</v>
          </cell>
        </row>
        <row r="2445">
          <cell r="A2445">
            <v>0</v>
          </cell>
          <cell r="B2445">
            <v>0</v>
          </cell>
          <cell r="C2445">
            <v>0</v>
          </cell>
        </row>
        <row r="2451">
          <cell r="A2451" t="str">
            <v>CODIGO</v>
          </cell>
          <cell r="B2451" t="str">
            <v>ITEM</v>
          </cell>
          <cell r="C2451" t="str">
            <v>UNIDAD</v>
          </cell>
        </row>
        <row r="2452">
          <cell r="D2452">
            <v>0</v>
          </cell>
        </row>
        <row r="2453">
          <cell r="B2453" t="str">
            <v>CODIGO</v>
          </cell>
        </row>
        <row r="2454">
          <cell r="A2454" t="str">
            <v>CODIGO</v>
          </cell>
          <cell r="B2454" t="str">
            <v>RECURSOS</v>
          </cell>
          <cell r="C2454" t="str">
            <v>UNIDAD</v>
          </cell>
          <cell r="D2454" t="str">
            <v>CANT.</v>
          </cell>
        </row>
        <row r="2455">
          <cell r="B2455" t="str">
            <v>MATERIALES</v>
          </cell>
        </row>
        <row r="2456">
          <cell r="B2456">
            <v>0</v>
          </cell>
          <cell r="C2456">
            <v>0</v>
          </cell>
        </row>
        <row r="2457">
          <cell r="B2457">
            <v>0</v>
          </cell>
          <cell r="C2457">
            <v>0</v>
          </cell>
        </row>
        <row r="2458">
          <cell r="B2458">
            <v>0</v>
          </cell>
          <cell r="C2458">
            <v>0</v>
          </cell>
        </row>
        <row r="2459">
          <cell r="B2459">
            <v>0</v>
          </cell>
          <cell r="C2459">
            <v>0</v>
          </cell>
        </row>
        <row r="2461">
          <cell r="B2461" t="str">
            <v>EQUIPO</v>
          </cell>
        </row>
        <row r="2462">
          <cell r="B2462" t="str">
            <v>HTA MENOR (5% de M. de O.)</v>
          </cell>
        </row>
        <row r="2463">
          <cell r="A2463">
            <v>0</v>
          </cell>
          <cell r="B2463">
            <v>0</v>
          </cell>
          <cell r="C2463">
            <v>0</v>
          </cell>
        </row>
        <row r="2464">
          <cell r="A2464">
            <v>0</v>
          </cell>
          <cell r="B2464">
            <v>0</v>
          </cell>
          <cell r="C2464">
            <v>0</v>
          </cell>
        </row>
        <row r="2465">
          <cell r="A2465">
            <v>0</v>
          </cell>
          <cell r="B2465">
            <v>0</v>
          </cell>
          <cell r="C2465">
            <v>0</v>
          </cell>
        </row>
        <row r="2467">
          <cell r="B2467" t="str">
            <v>MANO DE OBRA</v>
          </cell>
        </row>
        <row r="2468">
          <cell r="B2468">
            <v>0</v>
          </cell>
          <cell r="C2468">
            <v>0</v>
          </cell>
        </row>
        <row r="2469">
          <cell r="A2469">
            <v>0</v>
          </cell>
          <cell r="B2469">
            <v>0</v>
          </cell>
          <cell r="C2469">
            <v>0</v>
          </cell>
        </row>
        <row r="2470">
          <cell r="A2470">
            <v>0</v>
          </cell>
          <cell r="B2470">
            <v>0</v>
          </cell>
          <cell r="C2470">
            <v>0</v>
          </cell>
        </row>
        <row r="2471">
          <cell r="A2471">
            <v>0</v>
          </cell>
          <cell r="B2471">
            <v>0</v>
          </cell>
          <cell r="C2471">
            <v>0</v>
          </cell>
        </row>
        <row r="2473">
          <cell r="B2473" t="str">
            <v>TRANSPORTE</v>
          </cell>
        </row>
        <row r="2475">
          <cell r="A2475">
            <v>0</v>
          </cell>
          <cell r="B2475">
            <v>0</v>
          </cell>
          <cell r="C2475">
            <v>0</v>
          </cell>
        </row>
        <row r="2476">
          <cell r="A2476">
            <v>0</v>
          </cell>
          <cell r="B2476">
            <v>0</v>
          </cell>
          <cell r="C2476">
            <v>0</v>
          </cell>
        </row>
        <row r="2477">
          <cell r="A2477">
            <v>0</v>
          </cell>
          <cell r="B2477">
            <v>0</v>
          </cell>
          <cell r="C2477">
            <v>0</v>
          </cell>
        </row>
        <row r="2482">
          <cell r="A2482" t="str">
            <v>CODIGO</v>
          </cell>
          <cell r="B2482" t="str">
            <v>ITEM</v>
          </cell>
          <cell r="C2482" t="str">
            <v>UNIDAD</v>
          </cell>
        </row>
        <row r="2483">
          <cell r="D2483">
            <v>0</v>
          </cell>
        </row>
        <row r="2484">
          <cell r="B2484" t="str">
            <v>CODIGO</v>
          </cell>
        </row>
        <row r="2485">
          <cell r="A2485" t="str">
            <v>CODIGO</v>
          </cell>
          <cell r="B2485" t="str">
            <v>RECURSOS</v>
          </cell>
          <cell r="C2485" t="str">
            <v>UNIDAD</v>
          </cell>
          <cell r="D2485" t="str">
            <v>CANT.</v>
          </cell>
        </row>
        <row r="2486">
          <cell r="B2486" t="str">
            <v>MATERIALES</v>
          </cell>
        </row>
        <row r="2487">
          <cell r="B2487">
            <v>0</v>
          </cell>
          <cell r="C2487">
            <v>0</v>
          </cell>
        </row>
        <row r="2488">
          <cell r="B2488">
            <v>0</v>
          </cell>
          <cell r="C2488">
            <v>0</v>
          </cell>
        </row>
        <row r="2489">
          <cell r="B2489">
            <v>0</v>
          </cell>
          <cell r="C2489">
            <v>0</v>
          </cell>
        </row>
        <row r="2490">
          <cell r="B2490">
            <v>0</v>
          </cell>
          <cell r="C2490">
            <v>0</v>
          </cell>
        </row>
        <row r="2492">
          <cell r="B2492" t="str">
            <v>EQUIPO</v>
          </cell>
        </row>
        <row r="2493">
          <cell r="B2493" t="str">
            <v>HTA MENOR (5% de M. de O.)</v>
          </cell>
        </row>
        <row r="2494">
          <cell r="A2494">
            <v>0</v>
          </cell>
          <cell r="B2494">
            <v>0</v>
          </cell>
          <cell r="C2494">
            <v>0</v>
          </cell>
        </row>
        <row r="2495">
          <cell r="A2495">
            <v>0</v>
          </cell>
          <cell r="B2495">
            <v>0</v>
          </cell>
          <cell r="C2495">
            <v>0</v>
          </cell>
        </row>
        <row r="2496">
          <cell r="A2496">
            <v>0</v>
          </cell>
          <cell r="B2496">
            <v>0</v>
          </cell>
          <cell r="C2496">
            <v>0</v>
          </cell>
        </row>
        <row r="2498">
          <cell r="B2498" t="str">
            <v>MANO DE OBRA</v>
          </cell>
        </row>
        <row r="2499">
          <cell r="B2499">
            <v>0</v>
          </cell>
          <cell r="C2499">
            <v>0</v>
          </cell>
        </row>
        <row r="2500">
          <cell r="A2500">
            <v>0</v>
          </cell>
          <cell r="B2500">
            <v>0</v>
          </cell>
          <cell r="C2500">
            <v>0</v>
          </cell>
        </row>
        <row r="2501">
          <cell r="A2501">
            <v>0</v>
          </cell>
          <cell r="B2501">
            <v>0</v>
          </cell>
          <cell r="C2501">
            <v>0</v>
          </cell>
        </row>
        <row r="2502">
          <cell r="A2502">
            <v>0</v>
          </cell>
          <cell r="B2502">
            <v>0</v>
          </cell>
          <cell r="C2502">
            <v>0</v>
          </cell>
        </row>
        <row r="2504">
          <cell r="B2504" t="str">
            <v>TRANSPORTE</v>
          </cell>
        </row>
        <row r="2506">
          <cell r="A2506">
            <v>0</v>
          </cell>
          <cell r="B2506">
            <v>0</v>
          </cell>
          <cell r="C2506">
            <v>0</v>
          </cell>
        </row>
        <row r="2507">
          <cell r="A2507">
            <v>0</v>
          </cell>
          <cell r="B2507">
            <v>0</v>
          </cell>
          <cell r="C2507">
            <v>0</v>
          </cell>
        </row>
        <row r="2508">
          <cell r="A2508">
            <v>0</v>
          </cell>
          <cell r="B2508">
            <v>0</v>
          </cell>
          <cell r="C2508">
            <v>0</v>
          </cell>
        </row>
        <row r="2513">
          <cell r="A2513" t="str">
            <v>CODIGO</v>
          </cell>
          <cell r="B2513" t="str">
            <v>ITEM</v>
          </cell>
          <cell r="C2513" t="str">
            <v>UNIDAD</v>
          </cell>
        </row>
        <row r="2514">
          <cell r="D2514">
            <v>0</v>
          </cell>
        </row>
        <row r="2515">
          <cell r="B2515" t="str">
            <v>CODIGO</v>
          </cell>
        </row>
        <row r="2516">
          <cell r="A2516" t="str">
            <v>CODIGO</v>
          </cell>
          <cell r="B2516" t="str">
            <v>RECURSOS</v>
          </cell>
          <cell r="C2516" t="str">
            <v>UNIDAD</v>
          </cell>
          <cell r="D2516" t="str">
            <v>CANT.</v>
          </cell>
        </row>
        <row r="2517">
          <cell r="B2517" t="str">
            <v>MATERIALES</v>
          </cell>
        </row>
        <row r="2518">
          <cell r="B2518">
            <v>0</v>
          </cell>
          <cell r="C2518">
            <v>0</v>
          </cell>
        </row>
        <row r="2519">
          <cell r="B2519">
            <v>0</v>
          </cell>
          <cell r="C2519">
            <v>0</v>
          </cell>
        </row>
        <row r="2520">
          <cell r="B2520">
            <v>0</v>
          </cell>
          <cell r="C2520">
            <v>0</v>
          </cell>
        </row>
        <row r="2521">
          <cell r="B2521">
            <v>0</v>
          </cell>
          <cell r="C2521">
            <v>0</v>
          </cell>
        </row>
        <row r="2523">
          <cell r="B2523" t="str">
            <v>EQUIPO</v>
          </cell>
        </row>
        <row r="2524">
          <cell r="B2524" t="str">
            <v>HTA MENOR (5% de M. de O.)</v>
          </cell>
        </row>
        <row r="2525">
          <cell r="A2525">
            <v>0</v>
          </cell>
          <cell r="B2525">
            <v>0</v>
          </cell>
          <cell r="C2525">
            <v>0</v>
          </cell>
        </row>
        <row r="2526">
          <cell r="A2526">
            <v>0</v>
          </cell>
          <cell r="B2526">
            <v>0</v>
          </cell>
          <cell r="C2526">
            <v>0</v>
          </cell>
        </row>
        <row r="2527">
          <cell r="A2527">
            <v>0</v>
          </cell>
          <cell r="B2527">
            <v>0</v>
          </cell>
          <cell r="C2527">
            <v>0</v>
          </cell>
        </row>
        <row r="2529">
          <cell r="B2529" t="str">
            <v>MANO DE OBRA</v>
          </cell>
        </row>
        <row r="2530">
          <cell r="B2530">
            <v>0</v>
          </cell>
          <cell r="C2530">
            <v>0</v>
          </cell>
        </row>
        <row r="2531">
          <cell r="A2531">
            <v>0</v>
          </cell>
          <cell r="B2531">
            <v>0</v>
          </cell>
          <cell r="C2531">
            <v>0</v>
          </cell>
        </row>
        <row r="2532">
          <cell r="A2532">
            <v>0</v>
          </cell>
          <cell r="B2532">
            <v>0</v>
          </cell>
          <cell r="C2532">
            <v>0</v>
          </cell>
        </row>
        <row r="2533">
          <cell r="A2533">
            <v>0</v>
          </cell>
          <cell r="B2533">
            <v>0</v>
          </cell>
          <cell r="C2533">
            <v>0</v>
          </cell>
        </row>
        <row r="2535">
          <cell r="B2535" t="str">
            <v>TRANSPORTE</v>
          </cell>
        </row>
        <row r="2537">
          <cell r="A2537">
            <v>0</v>
          </cell>
          <cell r="B2537">
            <v>0</v>
          </cell>
          <cell r="C2537">
            <v>0</v>
          </cell>
        </row>
        <row r="2538">
          <cell r="A2538">
            <v>0</v>
          </cell>
          <cell r="B2538">
            <v>0</v>
          </cell>
          <cell r="C2538">
            <v>0</v>
          </cell>
        </row>
        <row r="2539">
          <cell r="A2539">
            <v>0</v>
          </cell>
          <cell r="B2539">
            <v>0</v>
          </cell>
          <cell r="C2539">
            <v>0</v>
          </cell>
        </row>
        <row r="2544">
          <cell r="A2544" t="str">
            <v>CODIGO</v>
          </cell>
          <cell r="B2544" t="str">
            <v>ITEM</v>
          </cell>
          <cell r="C2544" t="str">
            <v>UNIDAD</v>
          </cell>
        </row>
        <row r="2545">
          <cell r="D2545">
            <v>0</v>
          </cell>
        </row>
        <row r="2546">
          <cell r="B2546" t="str">
            <v>CODIGO</v>
          </cell>
        </row>
        <row r="2547">
          <cell r="A2547" t="str">
            <v>CODIGO</v>
          </cell>
          <cell r="B2547" t="str">
            <v>RECURSOS</v>
          </cell>
          <cell r="C2547" t="str">
            <v>UNIDAD</v>
          </cell>
          <cell r="D2547" t="str">
            <v>CANT.</v>
          </cell>
        </row>
        <row r="2548">
          <cell r="B2548" t="str">
            <v>MATERIALES</v>
          </cell>
        </row>
        <row r="2549">
          <cell r="B2549">
            <v>0</v>
          </cell>
          <cell r="C2549">
            <v>0</v>
          </cell>
        </row>
        <row r="2550">
          <cell r="B2550">
            <v>0</v>
          </cell>
          <cell r="C2550">
            <v>0</v>
          </cell>
        </row>
        <row r="2551">
          <cell r="B2551">
            <v>0</v>
          </cell>
          <cell r="C2551">
            <v>0</v>
          </cell>
        </row>
        <row r="2552">
          <cell r="B2552">
            <v>0</v>
          </cell>
          <cell r="C2552">
            <v>0</v>
          </cell>
        </row>
        <row r="2554">
          <cell r="B2554" t="str">
            <v>EQUIPO</v>
          </cell>
        </row>
        <row r="2555">
          <cell r="B2555" t="str">
            <v>HTA MENOR (5% de M. de O.)</v>
          </cell>
        </row>
        <row r="2556">
          <cell r="A2556">
            <v>0</v>
          </cell>
          <cell r="B2556">
            <v>0</v>
          </cell>
          <cell r="C2556">
            <v>0</v>
          </cell>
        </row>
        <row r="2557">
          <cell r="A2557">
            <v>0</v>
          </cell>
          <cell r="B2557">
            <v>0</v>
          </cell>
          <cell r="C2557">
            <v>0</v>
          </cell>
        </row>
        <row r="2558">
          <cell r="A2558">
            <v>0</v>
          </cell>
          <cell r="B2558">
            <v>0</v>
          </cell>
          <cell r="C2558">
            <v>0</v>
          </cell>
        </row>
        <row r="2560">
          <cell r="B2560" t="str">
            <v>MANO DE OBRA</v>
          </cell>
        </row>
        <row r="2561">
          <cell r="B2561">
            <v>0</v>
          </cell>
          <cell r="C2561">
            <v>0</v>
          </cell>
        </row>
        <row r="2562">
          <cell r="A2562">
            <v>0</v>
          </cell>
          <cell r="B2562">
            <v>0</v>
          </cell>
          <cell r="C2562">
            <v>0</v>
          </cell>
        </row>
        <row r="2563">
          <cell r="A2563">
            <v>0</v>
          </cell>
          <cell r="B2563">
            <v>0</v>
          </cell>
          <cell r="C2563">
            <v>0</v>
          </cell>
        </row>
        <row r="2564">
          <cell r="A2564">
            <v>0</v>
          </cell>
          <cell r="B2564">
            <v>0</v>
          </cell>
          <cell r="C2564">
            <v>0</v>
          </cell>
        </row>
        <row r="2566">
          <cell r="B2566" t="str">
            <v>TRANSPORTE</v>
          </cell>
        </row>
        <row r="2568">
          <cell r="A2568">
            <v>0</v>
          </cell>
          <cell r="B2568">
            <v>0</v>
          </cell>
          <cell r="C2568">
            <v>0</v>
          </cell>
        </row>
        <row r="2569">
          <cell r="A2569">
            <v>0</v>
          </cell>
          <cell r="B2569">
            <v>0</v>
          </cell>
          <cell r="C2569">
            <v>0</v>
          </cell>
        </row>
        <row r="2570">
          <cell r="A2570">
            <v>0</v>
          </cell>
          <cell r="B2570">
            <v>0</v>
          </cell>
          <cell r="C2570">
            <v>0</v>
          </cell>
        </row>
        <row r="2575">
          <cell r="A2575" t="str">
            <v>CODIGO</v>
          </cell>
          <cell r="B2575" t="str">
            <v>ITEM</v>
          </cell>
          <cell r="C2575" t="str">
            <v>UNIDAD</v>
          </cell>
        </row>
        <row r="2576">
          <cell r="D2576">
            <v>0</v>
          </cell>
        </row>
        <row r="2577">
          <cell r="B2577" t="str">
            <v>CODIGO</v>
          </cell>
        </row>
        <row r="2578">
          <cell r="A2578" t="str">
            <v>CODIGO</v>
          </cell>
          <cell r="B2578" t="str">
            <v>RECURSOS</v>
          </cell>
          <cell r="C2578" t="str">
            <v>UNIDAD</v>
          </cell>
          <cell r="D2578" t="str">
            <v>CANT.</v>
          </cell>
        </row>
        <row r="2579">
          <cell r="B2579" t="str">
            <v>MATERIALES</v>
          </cell>
        </row>
        <row r="2580">
          <cell r="B2580">
            <v>0</v>
          </cell>
          <cell r="C2580">
            <v>0</v>
          </cell>
        </row>
        <row r="2581">
          <cell r="B2581">
            <v>0</v>
          </cell>
          <cell r="C2581">
            <v>0</v>
          </cell>
        </row>
        <row r="2582">
          <cell r="B2582">
            <v>0</v>
          </cell>
          <cell r="C2582">
            <v>0</v>
          </cell>
        </row>
        <row r="2583">
          <cell r="B2583">
            <v>0</v>
          </cell>
          <cell r="C2583">
            <v>0</v>
          </cell>
        </row>
        <row r="2585">
          <cell r="B2585" t="str">
            <v>EQUIPO</v>
          </cell>
        </row>
        <row r="2586">
          <cell r="B2586" t="str">
            <v>HTA MENOR (5% de M. de O.)</v>
          </cell>
        </row>
        <row r="2587">
          <cell r="A2587">
            <v>0</v>
          </cell>
          <cell r="B2587">
            <v>0</v>
          </cell>
          <cell r="C2587">
            <v>0</v>
          </cell>
        </row>
        <row r="2588">
          <cell r="A2588">
            <v>0</v>
          </cell>
          <cell r="B2588">
            <v>0</v>
          </cell>
          <cell r="C2588">
            <v>0</v>
          </cell>
        </row>
        <row r="2589">
          <cell r="A2589">
            <v>0</v>
          </cell>
          <cell r="B2589">
            <v>0</v>
          </cell>
          <cell r="C2589">
            <v>0</v>
          </cell>
        </row>
        <row r="2591">
          <cell r="B2591" t="str">
            <v>MANO DE OBRA</v>
          </cell>
        </row>
        <row r="2592">
          <cell r="B2592">
            <v>0</v>
          </cell>
          <cell r="C2592">
            <v>0</v>
          </cell>
        </row>
        <row r="2593">
          <cell r="A2593">
            <v>0</v>
          </cell>
          <cell r="B2593">
            <v>0</v>
          </cell>
          <cell r="C2593">
            <v>0</v>
          </cell>
        </row>
        <row r="2594">
          <cell r="A2594">
            <v>0</v>
          </cell>
          <cell r="B2594">
            <v>0</v>
          </cell>
          <cell r="C2594">
            <v>0</v>
          </cell>
        </row>
        <row r="2595">
          <cell r="A2595">
            <v>0</v>
          </cell>
          <cell r="B2595">
            <v>0</v>
          </cell>
          <cell r="C2595">
            <v>0</v>
          </cell>
        </row>
        <row r="2597">
          <cell r="B2597" t="str">
            <v>TRANSPORTE</v>
          </cell>
        </row>
        <row r="2599">
          <cell r="A2599">
            <v>0</v>
          </cell>
          <cell r="B2599">
            <v>0</v>
          </cell>
          <cell r="C2599">
            <v>0</v>
          </cell>
        </row>
        <row r="2600">
          <cell r="A2600">
            <v>0</v>
          </cell>
          <cell r="B2600">
            <v>0</v>
          </cell>
          <cell r="C2600">
            <v>0</v>
          </cell>
        </row>
        <row r="2601">
          <cell r="A2601">
            <v>0</v>
          </cell>
          <cell r="B2601">
            <v>0</v>
          </cell>
          <cell r="C2601">
            <v>0</v>
          </cell>
        </row>
        <row r="2606">
          <cell r="A2606" t="str">
            <v>CODIGO</v>
          </cell>
          <cell r="B2606" t="str">
            <v>ITEM</v>
          </cell>
          <cell r="C2606" t="str">
            <v>UNIDAD</v>
          </cell>
        </row>
        <row r="2607">
          <cell r="D2607">
            <v>0</v>
          </cell>
        </row>
        <row r="2608">
          <cell r="B2608" t="str">
            <v>CODIGO</v>
          </cell>
        </row>
        <row r="2609">
          <cell r="A2609" t="str">
            <v>CODIGO</v>
          </cell>
          <cell r="B2609" t="str">
            <v>RECURSOS</v>
          </cell>
          <cell r="C2609" t="str">
            <v>UNIDAD</v>
          </cell>
          <cell r="D2609" t="str">
            <v>CANT.</v>
          </cell>
        </row>
        <row r="2610">
          <cell r="B2610" t="str">
            <v>MATERIALES</v>
          </cell>
        </row>
        <row r="2611">
          <cell r="B2611">
            <v>0</v>
          </cell>
          <cell r="C2611">
            <v>0</v>
          </cell>
        </row>
        <row r="2612">
          <cell r="B2612">
            <v>0</v>
          </cell>
          <cell r="C2612">
            <v>0</v>
          </cell>
        </row>
        <row r="2613">
          <cell r="B2613">
            <v>0</v>
          </cell>
          <cell r="C2613">
            <v>0</v>
          </cell>
        </row>
        <row r="2614">
          <cell r="B2614">
            <v>0</v>
          </cell>
          <cell r="C2614">
            <v>0</v>
          </cell>
        </row>
        <row r="2616">
          <cell r="B2616" t="str">
            <v>EQUIPO</v>
          </cell>
        </row>
        <row r="2617">
          <cell r="B2617" t="str">
            <v>HTA MENOR (5% de M. de O.)</v>
          </cell>
        </row>
        <row r="2618">
          <cell r="A2618">
            <v>0</v>
          </cell>
          <cell r="B2618">
            <v>0</v>
          </cell>
          <cell r="C2618">
            <v>0</v>
          </cell>
        </row>
        <row r="2619">
          <cell r="A2619">
            <v>0</v>
          </cell>
          <cell r="B2619">
            <v>0</v>
          </cell>
          <cell r="C2619">
            <v>0</v>
          </cell>
        </row>
        <row r="2620">
          <cell r="A2620">
            <v>0</v>
          </cell>
          <cell r="B2620">
            <v>0</v>
          </cell>
          <cell r="C2620">
            <v>0</v>
          </cell>
        </row>
        <row r="2622">
          <cell r="B2622" t="str">
            <v>MANO DE OBRA</v>
          </cell>
        </row>
        <row r="2623">
          <cell r="B2623">
            <v>0</v>
          </cell>
          <cell r="C2623">
            <v>0</v>
          </cell>
        </row>
        <row r="2624">
          <cell r="A2624">
            <v>0</v>
          </cell>
          <cell r="B2624">
            <v>0</v>
          </cell>
          <cell r="C2624">
            <v>0</v>
          </cell>
        </row>
        <row r="2625">
          <cell r="A2625">
            <v>0</v>
          </cell>
          <cell r="B2625">
            <v>0</v>
          </cell>
          <cell r="C2625">
            <v>0</v>
          </cell>
        </row>
        <row r="2626">
          <cell r="A2626">
            <v>0</v>
          </cell>
          <cell r="B2626">
            <v>0</v>
          </cell>
          <cell r="C2626">
            <v>0</v>
          </cell>
        </row>
        <row r="2628">
          <cell r="B2628" t="str">
            <v>TRANSPORTE</v>
          </cell>
        </row>
        <row r="2630">
          <cell r="A2630">
            <v>0</v>
          </cell>
          <cell r="B2630">
            <v>0</v>
          </cell>
          <cell r="C2630">
            <v>0</v>
          </cell>
        </row>
        <row r="2631">
          <cell r="A2631">
            <v>0</v>
          </cell>
          <cell r="B2631">
            <v>0</v>
          </cell>
          <cell r="C2631">
            <v>0</v>
          </cell>
        </row>
        <row r="2632">
          <cell r="A2632">
            <v>0</v>
          </cell>
          <cell r="B2632">
            <v>0</v>
          </cell>
          <cell r="C2632">
            <v>0</v>
          </cell>
        </row>
        <row r="2637">
          <cell r="A2637" t="str">
            <v>CODIGO</v>
          </cell>
          <cell r="B2637" t="str">
            <v>ITEM</v>
          </cell>
          <cell r="C2637" t="str">
            <v>UNIDAD</v>
          </cell>
        </row>
        <row r="2638">
          <cell r="D2638">
            <v>0</v>
          </cell>
        </row>
        <row r="2639">
          <cell r="B2639" t="str">
            <v>CODIGO</v>
          </cell>
        </row>
        <row r="2640">
          <cell r="A2640" t="str">
            <v>CODIGO</v>
          </cell>
          <cell r="B2640" t="str">
            <v>RECURSOS</v>
          </cell>
          <cell r="C2640" t="str">
            <v>UNIDAD</v>
          </cell>
          <cell r="D2640" t="str">
            <v>CANT.</v>
          </cell>
        </row>
        <row r="2641">
          <cell r="B2641" t="str">
            <v>MATERIALES</v>
          </cell>
        </row>
        <row r="2642">
          <cell r="B2642">
            <v>0</v>
          </cell>
          <cell r="C2642">
            <v>0</v>
          </cell>
        </row>
        <row r="2643">
          <cell r="B2643">
            <v>0</v>
          </cell>
          <cell r="C2643">
            <v>0</v>
          </cell>
        </row>
        <row r="2644">
          <cell r="B2644">
            <v>0</v>
          </cell>
          <cell r="C2644">
            <v>0</v>
          </cell>
        </row>
        <row r="2645">
          <cell r="B2645">
            <v>0</v>
          </cell>
          <cell r="C2645">
            <v>0</v>
          </cell>
        </row>
        <row r="2647">
          <cell r="B2647" t="str">
            <v>EQUIPO</v>
          </cell>
        </row>
        <row r="2648">
          <cell r="B2648" t="str">
            <v>HTA MENOR (5% de M. de O.)</v>
          </cell>
        </row>
        <row r="2649">
          <cell r="A2649">
            <v>0</v>
          </cell>
          <cell r="B2649">
            <v>0</v>
          </cell>
          <cell r="C2649">
            <v>0</v>
          </cell>
        </row>
        <row r="2650">
          <cell r="A2650">
            <v>0</v>
          </cell>
          <cell r="B2650">
            <v>0</v>
          </cell>
          <cell r="C2650">
            <v>0</v>
          </cell>
        </row>
        <row r="2651">
          <cell r="A2651">
            <v>0</v>
          </cell>
          <cell r="B2651">
            <v>0</v>
          </cell>
          <cell r="C2651">
            <v>0</v>
          </cell>
        </row>
        <row r="2653">
          <cell r="B2653" t="str">
            <v>MANO DE OBRA</v>
          </cell>
        </row>
        <row r="2654">
          <cell r="B2654">
            <v>0</v>
          </cell>
          <cell r="C2654">
            <v>0</v>
          </cell>
        </row>
        <row r="2655">
          <cell r="A2655">
            <v>0</v>
          </cell>
          <cell r="B2655">
            <v>0</v>
          </cell>
          <cell r="C2655">
            <v>0</v>
          </cell>
        </row>
        <row r="2656">
          <cell r="A2656">
            <v>0</v>
          </cell>
          <cell r="B2656">
            <v>0</v>
          </cell>
          <cell r="C2656">
            <v>0</v>
          </cell>
        </row>
        <row r="2657">
          <cell r="A2657">
            <v>0</v>
          </cell>
          <cell r="B2657">
            <v>0</v>
          </cell>
          <cell r="C2657">
            <v>0</v>
          </cell>
        </row>
        <row r="2659">
          <cell r="B2659" t="str">
            <v>TRANSPORTE</v>
          </cell>
        </row>
        <row r="2661">
          <cell r="A2661">
            <v>0</v>
          </cell>
          <cell r="B2661">
            <v>0</v>
          </cell>
          <cell r="C2661">
            <v>0</v>
          </cell>
        </row>
        <row r="2662">
          <cell r="A2662">
            <v>0</v>
          </cell>
          <cell r="B2662">
            <v>0</v>
          </cell>
          <cell r="C2662">
            <v>0</v>
          </cell>
        </row>
        <row r="2663">
          <cell r="A2663">
            <v>0</v>
          </cell>
          <cell r="B2663">
            <v>0</v>
          </cell>
          <cell r="C2663">
            <v>0</v>
          </cell>
        </row>
        <row r="2668">
          <cell r="A2668" t="str">
            <v>CODIGO</v>
          </cell>
          <cell r="B2668" t="str">
            <v>ITEM</v>
          </cell>
          <cell r="C2668" t="str">
            <v>UNIDAD</v>
          </cell>
        </row>
        <row r="2669">
          <cell r="D2669">
            <v>0</v>
          </cell>
        </row>
        <row r="2670">
          <cell r="B2670" t="str">
            <v>CODIGO</v>
          </cell>
        </row>
        <row r="2671">
          <cell r="A2671" t="str">
            <v>CODIGO</v>
          </cell>
          <cell r="B2671" t="str">
            <v>RECURSOS</v>
          </cell>
          <cell r="C2671" t="str">
            <v>UNIDAD</v>
          </cell>
          <cell r="D2671" t="str">
            <v>CANT.</v>
          </cell>
        </row>
        <row r="2672">
          <cell r="B2672" t="str">
            <v>MATERIALES</v>
          </cell>
        </row>
        <row r="2673">
          <cell r="B2673">
            <v>0</v>
          </cell>
          <cell r="C2673">
            <v>0</v>
          </cell>
        </row>
        <row r="2674">
          <cell r="B2674">
            <v>0</v>
          </cell>
          <cell r="C2674">
            <v>0</v>
          </cell>
        </row>
        <row r="2675">
          <cell r="B2675">
            <v>0</v>
          </cell>
          <cell r="C2675">
            <v>0</v>
          </cell>
        </row>
        <row r="2676">
          <cell r="B2676">
            <v>0</v>
          </cell>
          <cell r="C2676">
            <v>0</v>
          </cell>
        </row>
        <row r="2678">
          <cell r="B2678" t="str">
            <v>EQUIPO</v>
          </cell>
        </row>
        <row r="2679">
          <cell r="B2679" t="str">
            <v>HTA MENOR (5% de M. de O.)</v>
          </cell>
        </row>
        <row r="2680">
          <cell r="A2680">
            <v>0</v>
          </cell>
          <cell r="B2680">
            <v>0</v>
          </cell>
          <cell r="C2680">
            <v>0</v>
          </cell>
        </row>
        <row r="2681">
          <cell r="A2681">
            <v>0</v>
          </cell>
          <cell r="B2681">
            <v>0</v>
          </cell>
          <cell r="C2681">
            <v>0</v>
          </cell>
        </row>
        <row r="2682">
          <cell r="A2682">
            <v>0</v>
          </cell>
          <cell r="B2682">
            <v>0</v>
          </cell>
          <cell r="C2682">
            <v>0</v>
          </cell>
        </row>
        <row r="2684">
          <cell r="B2684" t="str">
            <v>MANO DE OBRA</v>
          </cell>
        </row>
        <row r="2685">
          <cell r="B2685">
            <v>0</v>
          </cell>
          <cell r="C2685">
            <v>0</v>
          </cell>
        </row>
        <row r="2686">
          <cell r="A2686">
            <v>0</v>
          </cell>
          <cell r="B2686">
            <v>0</v>
          </cell>
          <cell r="C2686">
            <v>0</v>
          </cell>
        </row>
        <row r="2687">
          <cell r="A2687">
            <v>0</v>
          </cell>
          <cell r="B2687">
            <v>0</v>
          </cell>
          <cell r="C2687">
            <v>0</v>
          </cell>
        </row>
        <row r="2688">
          <cell r="A2688">
            <v>0</v>
          </cell>
          <cell r="B2688">
            <v>0</v>
          </cell>
          <cell r="C2688">
            <v>0</v>
          </cell>
        </row>
        <row r="2690">
          <cell r="B2690" t="str">
            <v>TRANSPORTE</v>
          </cell>
        </row>
        <row r="2692">
          <cell r="A2692">
            <v>0</v>
          </cell>
          <cell r="B2692">
            <v>0</v>
          </cell>
          <cell r="C2692">
            <v>0</v>
          </cell>
        </row>
        <row r="2693">
          <cell r="A2693">
            <v>0</v>
          </cell>
          <cell r="B2693">
            <v>0</v>
          </cell>
          <cell r="C2693">
            <v>0</v>
          </cell>
        </row>
        <row r="2694">
          <cell r="A2694">
            <v>0</v>
          </cell>
          <cell r="B2694">
            <v>0</v>
          </cell>
          <cell r="C2694">
            <v>0</v>
          </cell>
        </row>
        <row r="2699">
          <cell r="A2699" t="str">
            <v>CODIGO</v>
          </cell>
          <cell r="B2699" t="str">
            <v>ITEM</v>
          </cell>
          <cell r="C2699" t="str">
            <v>UNIDAD</v>
          </cell>
        </row>
        <row r="2700">
          <cell r="D2700">
            <v>0</v>
          </cell>
        </row>
        <row r="2701">
          <cell r="B2701" t="str">
            <v>CODIGO</v>
          </cell>
        </row>
        <row r="2702">
          <cell r="A2702" t="str">
            <v>CODIGO</v>
          </cell>
          <cell r="B2702" t="str">
            <v>RECURSOS</v>
          </cell>
          <cell r="C2702" t="str">
            <v>UNIDAD</v>
          </cell>
          <cell r="D2702" t="str">
            <v>CANT.</v>
          </cell>
        </row>
        <row r="2703">
          <cell r="B2703" t="str">
            <v>MATERIALES</v>
          </cell>
        </row>
        <row r="2704">
          <cell r="B2704">
            <v>0</v>
          </cell>
          <cell r="C2704">
            <v>0</v>
          </cell>
        </row>
        <row r="2705">
          <cell r="B2705">
            <v>0</v>
          </cell>
          <cell r="C2705">
            <v>0</v>
          </cell>
        </row>
        <row r="2706">
          <cell r="B2706">
            <v>0</v>
          </cell>
          <cell r="C2706">
            <v>0</v>
          </cell>
        </row>
        <row r="2707">
          <cell r="B2707">
            <v>0</v>
          </cell>
          <cell r="C2707">
            <v>0</v>
          </cell>
        </row>
        <row r="2709">
          <cell r="B2709" t="str">
            <v>EQUIPO</v>
          </cell>
        </row>
        <row r="2710">
          <cell r="B2710" t="str">
            <v>HTA MENOR (5% de M. de O.)</v>
          </cell>
        </row>
        <row r="2711">
          <cell r="A2711">
            <v>0</v>
          </cell>
          <cell r="B2711">
            <v>0</v>
          </cell>
          <cell r="C2711">
            <v>0</v>
          </cell>
        </row>
        <row r="2712">
          <cell r="A2712">
            <v>0</v>
          </cell>
          <cell r="B2712">
            <v>0</v>
          </cell>
          <cell r="C2712">
            <v>0</v>
          </cell>
        </row>
        <row r="2713">
          <cell r="A2713">
            <v>0</v>
          </cell>
          <cell r="B2713">
            <v>0</v>
          </cell>
          <cell r="C2713">
            <v>0</v>
          </cell>
        </row>
        <row r="2715">
          <cell r="B2715" t="str">
            <v>MANO DE OBRA</v>
          </cell>
        </row>
        <row r="2716">
          <cell r="B2716">
            <v>0</v>
          </cell>
          <cell r="C2716">
            <v>0</v>
          </cell>
        </row>
        <row r="2717">
          <cell r="A2717">
            <v>0</v>
          </cell>
          <cell r="B2717">
            <v>0</v>
          </cell>
          <cell r="C2717">
            <v>0</v>
          </cell>
        </row>
        <row r="2718">
          <cell r="A2718">
            <v>0</v>
          </cell>
          <cell r="B2718">
            <v>0</v>
          </cell>
          <cell r="C2718">
            <v>0</v>
          </cell>
        </row>
        <row r="2719">
          <cell r="A2719">
            <v>0</v>
          </cell>
          <cell r="B2719">
            <v>0</v>
          </cell>
          <cell r="C2719">
            <v>0</v>
          </cell>
        </row>
        <row r="2721">
          <cell r="B2721" t="str">
            <v>TRANSPORTE</v>
          </cell>
        </row>
        <row r="2723">
          <cell r="A2723">
            <v>0</v>
          </cell>
          <cell r="B2723">
            <v>0</v>
          </cell>
          <cell r="C2723">
            <v>0</v>
          </cell>
        </row>
        <row r="2724">
          <cell r="A2724">
            <v>0</v>
          </cell>
          <cell r="B2724">
            <v>0</v>
          </cell>
          <cell r="C2724">
            <v>0</v>
          </cell>
        </row>
        <row r="2725">
          <cell r="A2725">
            <v>0</v>
          </cell>
          <cell r="B2725">
            <v>0</v>
          </cell>
          <cell r="C2725">
            <v>0</v>
          </cell>
        </row>
        <row r="2730">
          <cell r="A2730" t="str">
            <v>CODIGO</v>
          </cell>
          <cell r="B2730" t="str">
            <v>ITEM</v>
          </cell>
          <cell r="C2730" t="str">
            <v>UNIDAD</v>
          </cell>
        </row>
        <row r="2731">
          <cell r="D2731">
            <v>0</v>
          </cell>
        </row>
        <row r="2732">
          <cell r="B2732" t="str">
            <v>CODIGO</v>
          </cell>
        </row>
        <row r="2733">
          <cell r="A2733" t="str">
            <v>CODIGO</v>
          </cell>
          <cell r="B2733" t="str">
            <v>RECURSOS</v>
          </cell>
          <cell r="C2733" t="str">
            <v>UNIDAD</v>
          </cell>
          <cell r="D2733" t="str">
            <v>CANT.</v>
          </cell>
        </row>
        <row r="2734">
          <cell r="B2734" t="str">
            <v>MATERIALES</v>
          </cell>
        </row>
        <row r="2735">
          <cell r="B2735">
            <v>0</v>
          </cell>
          <cell r="C2735">
            <v>0</v>
          </cell>
        </row>
        <row r="2736">
          <cell r="B2736">
            <v>0</v>
          </cell>
          <cell r="C2736">
            <v>0</v>
          </cell>
        </row>
        <row r="2737">
          <cell r="B2737">
            <v>0</v>
          </cell>
          <cell r="C2737">
            <v>0</v>
          </cell>
        </row>
        <row r="2738">
          <cell r="B2738">
            <v>0</v>
          </cell>
          <cell r="C2738">
            <v>0</v>
          </cell>
        </row>
        <row r="2740">
          <cell r="B2740" t="str">
            <v>EQUIPO</v>
          </cell>
        </row>
        <row r="2741">
          <cell r="B2741" t="str">
            <v>HTA MENOR (5% de M. de O.)</v>
          </cell>
        </row>
        <row r="2742">
          <cell r="A2742">
            <v>0</v>
          </cell>
          <cell r="B2742">
            <v>0</v>
          </cell>
          <cell r="C2742">
            <v>0</v>
          </cell>
        </row>
        <row r="2743">
          <cell r="A2743">
            <v>0</v>
          </cell>
          <cell r="B2743">
            <v>0</v>
          </cell>
          <cell r="C2743">
            <v>0</v>
          </cell>
        </row>
        <row r="2744">
          <cell r="A2744">
            <v>0</v>
          </cell>
          <cell r="B2744">
            <v>0</v>
          </cell>
          <cell r="C2744">
            <v>0</v>
          </cell>
        </row>
        <row r="2746">
          <cell r="B2746" t="str">
            <v>MANO DE OBRA</v>
          </cell>
        </row>
        <row r="2747">
          <cell r="B2747">
            <v>0</v>
          </cell>
          <cell r="C2747">
            <v>0</v>
          </cell>
        </row>
        <row r="2748">
          <cell r="A2748">
            <v>0</v>
          </cell>
          <cell r="B2748">
            <v>0</v>
          </cell>
          <cell r="C2748">
            <v>0</v>
          </cell>
        </row>
        <row r="2749">
          <cell r="A2749">
            <v>0</v>
          </cell>
          <cell r="B2749">
            <v>0</v>
          </cell>
          <cell r="C2749">
            <v>0</v>
          </cell>
        </row>
        <row r="2750">
          <cell r="A2750">
            <v>0</v>
          </cell>
          <cell r="B2750">
            <v>0</v>
          </cell>
          <cell r="C2750">
            <v>0</v>
          </cell>
        </row>
        <row r="2752">
          <cell r="B2752" t="str">
            <v>TRANSPORTE</v>
          </cell>
        </row>
        <row r="2754">
          <cell r="A2754">
            <v>0</v>
          </cell>
          <cell r="B2754">
            <v>0</v>
          </cell>
          <cell r="C2754">
            <v>0</v>
          </cell>
        </row>
        <row r="2755">
          <cell r="A2755">
            <v>0</v>
          </cell>
          <cell r="B2755">
            <v>0</v>
          </cell>
          <cell r="C2755">
            <v>0</v>
          </cell>
        </row>
        <row r="2756">
          <cell r="A2756">
            <v>0</v>
          </cell>
          <cell r="B2756">
            <v>0</v>
          </cell>
          <cell r="C2756">
            <v>0</v>
          </cell>
        </row>
        <row r="2761">
          <cell r="A2761" t="str">
            <v>CODIGO</v>
          </cell>
          <cell r="B2761" t="str">
            <v>ITEM</v>
          </cell>
          <cell r="C2761" t="str">
            <v>UNIDAD</v>
          </cell>
        </row>
        <row r="2762">
          <cell r="D2762">
            <v>0</v>
          </cell>
        </row>
        <row r="2763">
          <cell r="B2763" t="str">
            <v>CODIGO</v>
          </cell>
        </row>
        <row r="2764">
          <cell r="A2764" t="str">
            <v>CODIGO</v>
          </cell>
          <cell r="B2764" t="str">
            <v>RECURSOS</v>
          </cell>
          <cell r="C2764" t="str">
            <v>UNIDAD</v>
          </cell>
          <cell r="D2764" t="str">
            <v>CANT.</v>
          </cell>
        </row>
        <row r="2765">
          <cell r="B2765" t="str">
            <v>MATERIALES</v>
          </cell>
        </row>
        <row r="2766">
          <cell r="B2766">
            <v>0</v>
          </cell>
          <cell r="C2766">
            <v>0</v>
          </cell>
        </row>
        <row r="2767">
          <cell r="B2767">
            <v>0</v>
          </cell>
          <cell r="C2767">
            <v>0</v>
          </cell>
        </row>
        <row r="2768">
          <cell r="B2768">
            <v>0</v>
          </cell>
          <cell r="C2768">
            <v>0</v>
          </cell>
        </row>
        <row r="2769">
          <cell r="B2769">
            <v>0</v>
          </cell>
          <cell r="C2769">
            <v>0</v>
          </cell>
        </row>
        <row r="2771">
          <cell r="B2771" t="str">
            <v>EQUIPO</v>
          </cell>
        </row>
        <row r="2772">
          <cell r="B2772" t="str">
            <v>HTA MENOR (5% de M. de O.)</v>
          </cell>
        </row>
        <row r="2773">
          <cell r="A2773">
            <v>0</v>
          </cell>
          <cell r="B2773">
            <v>0</v>
          </cell>
          <cell r="C2773">
            <v>0</v>
          </cell>
        </row>
        <row r="2774">
          <cell r="A2774">
            <v>0</v>
          </cell>
          <cell r="B2774">
            <v>0</v>
          </cell>
          <cell r="C2774">
            <v>0</v>
          </cell>
        </row>
        <row r="2775">
          <cell r="A2775">
            <v>0</v>
          </cell>
          <cell r="B2775">
            <v>0</v>
          </cell>
          <cell r="C2775">
            <v>0</v>
          </cell>
        </row>
        <row r="2777">
          <cell r="B2777" t="str">
            <v>MANO DE OBRA</v>
          </cell>
        </row>
        <row r="2778">
          <cell r="B2778">
            <v>0</v>
          </cell>
          <cell r="C2778">
            <v>0</v>
          </cell>
        </row>
        <row r="2779">
          <cell r="A2779">
            <v>0</v>
          </cell>
          <cell r="B2779">
            <v>0</v>
          </cell>
          <cell r="C2779">
            <v>0</v>
          </cell>
        </row>
        <row r="2780">
          <cell r="A2780">
            <v>0</v>
          </cell>
          <cell r="B2780">
            <v>0</v>
          </cell>
          <cell r="C2780">
            <v>0</v>
          </cell>
        </row>
        <row r="2781">
          <cell r="A2781">
            <v>0</v>
          </cell>
          <cell r="B2781">
            <v>0</v>
          </cell>
          <cell r="C2781">
            <v>0</v>
          </cell>
        </row>
        <row r="2783">
          <cell r="B2783" t="str">
            <v>TRANSPORTE</v>
          </cell>
        </row>
        <row r="2785">
          <cell r="A2785">
            <v>0</v>
          </cell>
          <cell r="B2785">
            <v>0</v>
          </cell>
          <cell r="C2785">
            <v>0</v>
          </cell>
        </row>
        <row r="2786">
          <cell r="A2786">
            <v>0</v>
          </cell>
          <cell r="B2786">
            <v>0</v>
          </cell>
          <cell r="C2786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</row>
        <row r="2792">
          <cell r="A2792" t="str">
            <v>CODIGO</v>
          </cell>
          <cell r="B2792" t="str">
            <v>ITEM</v>
          </cell>
          <cell r="C2792" t="str">
            <v>UNIDAD</v>
          </cell>
        </row>
        <row r="2793">
          <cell r="D2793">
            <v>0</v>
          </cell>
        </row>
        <row r="2794">
          <cell r="B2794" t="str">
            <v>CODIGO</v>
          </cell>
        </row>
        <row r="2795">
          <cell r="A2795" t="str">
            <v>CODIGO</v>
          </cell>
          <cell r="B2795" t="str">
            <v>RECURSOS</v>
          </cell>
          <cell r="C2795" t="str">
            <v>UNIDAD</v>
          </cell>
          <cell r="D2795" t="str">
            <v>CANT.</v>
          </cell>
        </row>
        <row r="2796">
          <cell r="B2796" t="str">
            <v>MATERIALES</v>
          </cell>
        </row>
        <row r="2797">
          <cell r="B2797">
            <v>0</v>
          </cell>
          <cell r="C2797">
            <v>0</v>
          </cell>
        </row>
        <row r="2798">
          <cell r="B2798">
            <v>0</v>
          </cell>
          <cell r="C2798">
            <v>0</v>
          </cell>
        </row>
        <row r="2799">
          <cell r="B2799">
            <v>0</v>
          </cell>
          <cell r="C2799">
            <v>0</v>
          </cell>
        </row>
        <row r="2800">
          <cell r="B2800">
            <v>0</v>
          </cell>
          <cell r="C2800">
            <v>0</v>
          </cell>
        </row>
        <row r="2802">
          <cell r="B2802" t="str">
            <v>EQUIPO</v>
          </cell>
        </row>
        <row r="2803">
          <cell r="B2803" t="str">
            <v>HTA MENOR (5% de M. de O.)</v>
          </cell>
        </row>
        <row r="2804">
          <cell r="A2804">
            <v>0</v>
          </cell>
          <cell r="B2804">
            <v>0</v>
          </cell>
          <cell r="C2804">
            <v>0</v>
          </cell>
        </row>
        <row r="2805">
          <cell r="A2805">
            <v>0</v>
          </cell>
          <cell r="B2805">
            <v>0</v>
          </cell>
          <cell r="C2805">
            <v>0</v>
          </cell>
        </row>
        <row r="2806">
          <cell r="A2806">
            <v>0</v>
          </cell>
          <cell r="B2806">
            <v>0</v>
          </cell>
          <cell r="C2806">
            <v>0</v>
          </cell>
        </row>
        <row r="2808">
          <cell r="B2808" t="str">
            <v>MANO DE OBRA</v>
          </cell>
        </row>
        <row r="2809">
          <cell r="B2809">
            <v>0</v>
          </cell>
          <cell r="C2809">
            <v>0</v>
          </cell>
        </row>
        <row r="2810">
          <cell r="A2810">
            <v>0</v>
          </cell>
          <cell r="B2810">
            <v>0</v>
          </cell>
          <cell r="C2810">
            <v>0</v>
          </cell>
        </row>
        <row r="2811">
          <cell r="A2811">
            <v>0</v>
          </cell>
          <cell r="B2811">
            <v>0</v>
          </cell>
          <cell r="C2811">
            <v>0</v>
          </cell>
        </row>
        <row r="2812">
          <cell r="A2812">
            <v>0</v>
          </cell>
          <cell r="B2812">
            <v>0</v>
          </cell>
          <cell r="C2812">
            <v>0</v>
          </cell>
        </row>
        <row r="2814">
          <cell r="B2814" t="str">
            <v>TRANSPORTE</v>
          </cell>
        </row>
        <row r="2816">
          <cell r="A2816">
            <v>0</v>
          </cell>
          <cell r="B2816">
            <v>0</v>
          </cell>
          <cell r="C2816">
            <v>0</v>
          </cell>
        </row>
        <row r="2817">
          <cell r="A2817">
            <v>0</v>
          </cell>
          <cell r="B2817">
            <v>0</v>
          </cell>
          <cell r="C2817">
            <v>0</v>
          </cell>
        </row>
        <row r="2818">
          <cell r="A2818">
            <v>0</v>
          </cell>
          <cell r="B2818">
            <v>0</v>
          </cell>
          <cell r="C2818">
            <v>0</v>
          </cell>
        </row>
        <row r="2824">
          <cell r="A2824" t="str">
            <v>CODIGO</v>
          </cell>
          <cell r="B2824" t="str">
            <v>ITEM</v>
          </cell>
          <cell r="C2824" t="str">
            <v>UNIDAD</v>
          </cell>
        </row>
        <row r="2825">
          <cell r="D2825">
            <v>0</v>
          </cell>
        </row>
        <row r="2826">
          <cell r="B2826" t="str">
            <v>CODIGO</v>
          </cell>
        </row>
        <row r="2827">
          <cell r="A2827" t="str">
            <v>CODIGO</v>
          </cell>
          <cell r="B2827" t="str">
            <v>RECURSOS</v>
          </cell>
          <cell r="C2827" t="str">
            <v>UNIDAD</v>
          </cell>
          <cell r="D2827" t="str">
            <v>CANT.</v>
          </cell>
        </row>
        <row r="2828">
          <cell r="B2828" t="str">
            <v>MATERIALES</v>
          </cell>
        </row>
        <row r="2829">
          <cell r="B2829">
            <v>0</v>
          </cell>
          <cell r="C2829">
            <v>0</v>
          </cell>
        </row>
        <row r="2830">
          <cell r="B2830">
            <v>0</v>
          </cell>
          <cell r="C2830">
            <v>0</v>
          </cell>
        </row>
        <row r="2831">
          <cell r="B2831">
            <v>0</v>
          </cell>
          <cell r="C2831">
            <v>0</v>
          </cell>
        </row>
        <row r="2832">
          <cell r="B2832">
            <v>0</v>
          </cell>
          <cell r="C2832">
            <v>0</v>
          </cell>
        </row>
        <row r="2834">
          <cell r="B2834" t="str">
            <v>EQUIPO</v>
          </cell>
        </row>
        <row r="2835">
          <cell r="B2835" t="str">
            <v>HTA MENOR (5% de M. de O.)</v>
          </cell>
        </row>
        <row r="2836">
          <cell r="A2836">
            <v>0</v>
          </cell>
          <cell r="B2836">
            <v>0</v>
          </cell>
          <cell r="C2836">
            <v>0</v>
          </cell>
        </row>
        <row r="2837">
          <cell r="A2837">
            <v>0</v>
          </cell>
          <cell r="B2837">
            <v>0</v>
          </cell>
          <cell r="C2837">
            <v>0</v>
          </cell>
        </row>
        <row r="2838">
          <cell r="A2838">
            <v>0</v>
          </cell>
          <cell r="B2838">
            <v>0</v>
          </cell>
          <cell r="C2838">
            <v>0</v>
          </cell>
        </row>
        <row r="2840">
          <cell r="B2840" t="str">
            <v>MANO DE OBRA</v>
          </cell>
        </row>
        <row r="2841">
          <cell r="B2841">
            <v>0</v>
          </cell>
          <cell r="C2841">
            <v>0</v>
          </cell>
        </row>
        <row r="2842">
          <cell r="A2842">
            <v>0</v>
          </cell>
          <cell r="B2842">
            <v>0</v>
          </cell>
          <cell r="C2842">
            <v>0</v>
          </cell>
        </row>
        <row r="2843">
          <cell r="A2843">
            <v>0</v>
          </cell>
          <cell r="B2843">
            <v>0</v>
          </cell>
          <cell r="C2843">
            <v>0</v>
          </cell>
        </row>
        <row r="2844">
          <cell r="A2844">
            <v>0</v>
          </cell>
          <cell r="B2844">
            <v>0</v>
          </cell>
          <cell r="C2844">
            <v>0</v>
          </cell>
        </row>
        <row r="2846">
          <cell r="B2846" t="str">
            <v>TRANSPORTE</v>
          </cell>
        </row>
        <row r="2848">
          <cell r="A2848">
            <v>0</v>
          </cell>
          <cell r="B2848">
            <v>0</v>
          </cell>
          <cell r="C2848">
            <v>0</v>
          </cell>
        </row>
        <row r="2849">
          <cell r="A2849">
            <v>0</v>
          </cell>
          <cell r="B2849">
            <v>0</v>
          </cell>
          <cell r="C2849">
            <v>0</v>
          </cell>
        </row>
        <row r="2850">
          <cell r="A2850">
            <v>0</v>
          </cell>
          <cell r="B2850">
            <v>0</v>
          </cell>
          <cell r="C2850">
            <v>0</v>
          </cell>
        </row>
        <row r="2855">
          <cell r="A2855" t="str">
            <v>CODIGO</v>
          </cell>
          <cell r="B2855" t="str">
            <v>ITEM</v>
          </cell>
          <cell r="C2855" t="str">
            <v>UNIDAD</v>
          </cell>
        </row>
        <row r="2856">
          <cell r="D2856">
            <v>0</v>
          </cell>
        </row>
        <row r="2857">
          <cell r="B2857" t="str">
            <v>CODIGO</v>
          </cell>
        </row>
        <row r="2858">
          <cell r="A2858" t="str">
            <v>CODIGO</v>
          </cell>
          <cell r="B2858" t="str">
            <v>RECURSOS</v>
          </cell>
          <cell r="C2858" t="str">
            <v>UNIDAD</v>
          </cell>
          <cell r="D2858" t="str">
            <v>CANT.</v>
          </cell>
        </row>
        <row r="2859">
          <cell r="B2859" t="str">
            <v>MATERIALES</v>
          </cell>
        </row>
        <row r="2860">
          <cell r="B2860">
            <v>0</v>
          </cell>
          <cell r="C2860">
            <v>0</v>
          </cell>
        </row>
        <row r="2861">
          <cell r="B2861">
            <v>0</v>
          </cell>
          <cell r="C2861">
            <v>0</v>
          </cell>
        </row>
        <row r="2862">
          <cell r="B2862">
            <v>0</v>
          </cell>
          <cell r="C2862">
            <v>0</v>
          </cell>
        </row>
        <row r="2863">
          <cell r="B2863">
            <v>0</v>
          </cell>
          <cell r="C2863">
            <v>0</v>
          </cell>
        </row>
        <row r="2865">
          <cell r="B2865" t="str">
            <v>EQUIPO</v>
          </cell>
        </row>
        <row r="2866">
          <cell r="B2866" t="str">
            <v>HTA MENOR (5% de M. de O.)</v>
          </cell>
        </row>
        <row r="2867">
          <cell r="A2867">
            <v>0</v>
          </cell>
          <cell r="B2867">
            <v>0</v>
          </cell>
          <cell r="C2867">
            <v>0</v>
          </cell>
        </row>
        <row r="2868">
          <cell r="A2868">
            <v>0</v>
          </cell>
          <cell r="B2868">
            <v>0</v>
          </cell>
          <cell r="C2868">
            <v>0</v>
          </cell>
        </row>
        <row r="2869">
          <cell r="A2869">
            <v>0</v>
          </cell>
          <cell r="B2869">
            <v>0</v>
          </cell>
          <cell r="C2869">
            <v>0</v>
          </cell>
        </row>
        <row r="2871">
          <cell r="B2871" t="str">
            <v>MANO DE OBRA</v>
          </cell>
        </row>
        <row r="2872">
          <cell r="B2872">
            <v>0</v>
          </cell>
          <cell r="C2872">
            <v>0</v>
          </cell>
        </row>
        <row r="2873">
          <cell r="A2873">
            <v>0</v>
          </cell>
          <cell r="B2873">
            <v>0</v>
          </cell>
          <cell r="C2873">
            <v>0</v>
          </cell>
        </row>
        <row r="2874">
          <cell r="A2874">
            <v>0</v>
          </cell>
          <cell r="B2874">
            <v>0</v>
          </cell>
          <cell r="C2874">
            <v>0</v>
          </cell>
        </row>
        <row r="2875">
          <cell r="A2875">
            <v>0</v>
          </cell>
          <cell r="B2875">
            <v>0</v>
          </cell>
          <cell r="C2875">
            <v>0</v>
          </cell>
        </row>
        <row r="2877">
          <cell r="B2877" t="str">
            <v>TRANSPORTE</v>
          </cell>
        </row>
        <row r="2879">
          <cell r="A2879">
            <v>0</v>
          </cell>
          <cell r="B2879">
            <v>0</v>
          </cell>
          <cell r="C2879">
            <v>0</v>
          </cell>
        </row>
        <row r="2880">
          <cell r="A2880">
            <v>0</v>
          </cell>
          <cell r="B2880">
            <v>0</v>
          </cell>
          <cell r="C2880">
            <v>0</v>
          </cell>
        </row>
        <row r="2881">
          <cell r="A2881">
            <v>0</v>
          </cell>
          <cell r="B2881">
            <v>0</v>
          </cell>
          <cell r="C2881">
            <v>0</v>
          </cell>
        </row>
        <row r="2886">
          <cell r="A2886" t="str">
            <v>CODIGO</v>
          </cell>
          <cell r="B2886" t="str">
            <v>ITEM</v>
          </cell>
          <cell r="C2886" t="str">
            <v>UNIDAD</v>
          </cell>
        </row>
        <row r="2887">
          <cell r="D2887">
            <v>0</v>
          </cell>
        </row>
        <row r="2888">
          <cell r="B2888" t="str">
            <v>CODIGO</v>
          </cell>
        </row>
        <row r="2889">
          <cell r="A2889" t="str">
            <v>CODIGO</v>
          </cell>
          <cell r="B2889" t="str">
            <v>RECURSOS</v>
          </cell>
          <cell r="C2889" t="str">
            <v>UNIDAD</v>
          </cell>
          <cell r="D2889" t="str">
            <v>CANT.</v>
          </cell>
        </row>
        <row r="2890">
          <cell r="B2890" t="str">
            <v>MATERIALES</v>
          </cell>
        </row>
        <row r="2891">
          <cell r="B2891">
            <v>0</v>
          </cell>
          <cell r="C2891">
            <v>0</v>
          </cell>
        </row>
        <row r="2892">
          <cell r="B2892">
            <v>0</v>
          </cell>
          <cell r="C2892">
            <v>0</v>
          </cell>
        </row>
        <row r="2893">
          <cell r="B2893">
            <v>0</v>
          </cell>
          <cell r="C2893">
            <v>0</v>
          </cell>
        </row>
        <row r="2894">
          <cell r="B2894">
            <v>0</v>
          </cell>
          <cell r="C2894">
            <v>0</v>
          </cell>
        </row>
        <row r="2896">
          <cell r="B2896" t="str">
            <v>EQUIPO</v>
          </cell>
        </row>
        <row r="2897">
          <cell r="B2897" t="str">
            <v>HTA MENOR (5% de M. de O.)</v>
          </cell>
        </row>
        <row r="2898">
          <cell r="A2898">
            <v>0</v>
          </cell>
          <cell r="B2898">
            <v>0</v>
          </cell>
          <cell r="C2898">
            <v>0</v>
          </cell>
        </row>
        <row r="2899">
          <cell r="A2899">
            <v>0</v>
          </cell>
          <cell r="B2899">
            <v>0</v>
          </cell>
          <cell r="C2899">
            <v>0</v>
          </cell>
        </row>
        <row r="2900">
          <cell r="A2900">
            <v>0</v>
          </cell>
          <cell r="B2900">
            <v>0</v>
          </cell>
          <cell r="C2900">
            <v>0</v>
          </cell>
        </row>
        <row r="2902">
          <cell r="B2902" t="str">
            <v>MANO DE OBRA</v>
          </cell>
        </row>
        <row r="2903">
          <cell r="B2903">
            <v>0</v>
          </cell>
          <cell r="C2903">
            <v>0</v>
          </cell>
        </row>
        <row r="2904">
          <cell r="A2904">
            <v>0</v>
          </cell>
          <cell r="B2904">
            <v>0</v>
          </cell>
          <cell r="C2904">
            <v>0</v>
          </cell>
        </row>
        <row r="2905">
          <cell r="A2905">
            <v>0</v>
          </cell>
          <cell r="B2905">
            <v>0</v>
          </cell>
          <cell r="C2905">
            <v>0</v>
          </cell>
        </row>
        <row r="2906">
          <cell r="A2906">
            <v>0</v>
          </cell>
          <cell r="B2906">
            <v>0</v>
          </cell>
          <cell r="C2906">
            <v>0</v>
          </cell>
        </row>
        <row r="2908">
          <cell r="B2908" t="str">
            <v>TRANSPORTE</v>
          </cell>
        </row>
        <row r="2910">
          <cell r="A2910">
            <v>0</v>
          </cell>
          <cell r="B2910">
            <v>0</v>
          </cell>
          <cell r="C2910">
            <v>0</v>
          </cell>
        </row>
        <row r="2911">
          <cell r="A2911">
            <v>0</v>
          </cell>
          <cell r="B2911">
            <v>0</v>
          </cell>
          <cell r="C2911">
            <v>0</v>
          </cell>
        </row>
        <row r="2912">
          <cell r="A2912">
            <v>0</v>
          </cell>
          <cell r="B2912">
            <v>0</v>
          </cell>
          <cell r="C2912">
            <v>0</v>
          </cell>
        </row>
        <row r="2917">
          <cell r="A2917" t="str">
            <v>CODIGO</v>
          </cell>
          <cell r="B2917" t="str">
            <v>ITEM</v>
          </cell>
          <cell r="C2917" t="str">
            <v>UNIDAD</v>
          </cell>
        </row>
        <row r="2918">
          <cell r="D2918">
            <v>0</v>
          </cell>
        </row>
        <row r="2919">
          <cell r="B2919" t="str">
            <v>CODIGO</v>
          </cell>
        </row>
        <row r="2920">
          <cell r="A2920" t="str">
            <v>CODIGO</v>
          </cell>
          <cell r="B2920" t="str">
            <v>RECURSOS</v>
          </cell>
          <cell r="C2920" t="str">
            <v>UNIDAD</v>
          </cell>
          <cell r="D2920" t="str">
            <v>CANT.</v>
          </cell>
        </row>
        <row r="2921">
          <cell r="B2921" t="str">
            <v>MATERIALES</v>
          </cell>
        </row>
        <row r="2922">
          <cell r="B2922">
            <v>0</v>
          </cell>
          <cell r="C2922">
            <v>0</v>
          </cell>
        </row>
        <row r="2923">
          <cell r="B2923">
            <v>0</v>
          </cell>
          <cell r="C2923">
            <v>0</v>
          </cell>
        </row>
        <row r="2924">
          <cell r="B2924">
            <v>0</v>
          </cell>
          <cell r="C2924">
            <v>0</v>
          </cell>
        </row>
        <row r="2925">
          <cell r="B2925">
            <v>0</v>
          </cell>
          <cell r="C2925">
            <v>0</v>
          </cell>
        </row>
        <row r="2927">
          <cell r="B2927" t="str">
            <v>EQUIPO</v>
          </cell>
        </row>
        <row r="2928">
          <cell r="B2928" t="str">
            <v>HTA MENOR (5% de M. de O.)</v>
          </cell>
        </row>
        <row r="2929">
          <cell r="A2929">
            <v>0</v>
          </cell>
          <cell r="B2929">
            <v>0</v>
          </cell>
          <cell r="C2929">
            <v>0</v>
          </cell>
        </row>
        <row r="2930">
          <cell r="A2930">
            <v>0</v>
          </cell>
          <cell r="B2930">
            <v>0</v>
          </cell>
          <cell r="C2930">
            <v>0</v>
          </cell>
        </row>
        <row r="2931">
          <cell r="A2931">
            <v>0</v>
          </cell>
          <cell r="B2931">
            <v>0</v>
          </cell>
          <cell r="C2931">
            <v>0</v>
          </cell>
        </row>
        <row r="2933">
          <cell r="B2933" t="str">
            <v>MANO DE OBRA</v>
          </cell>
        </row>
        <row r="2934">
          <cell r="B2934">
            <v>0</v>
          </cell>
          <cell r="C2934">
            <v>0</v>
          </cell>
        </row>
        <row r="2935">
          <cell r="A2935">
            <v>0</v>
          </cell>
          <cell r="B2935">
            <v>0</v>
          </cell>
          <cell r="C2935">
            <v>0</v>
          </cell>
        </row>
        <row r="2936">
          <cell r="A2936">
            <v>0</v>
          </cell>
          <cell r="B2936">
            <v>0</v>
          </cell>
          <cell r="C2936">
            <v>0</v>
          </cell>
        </row>
        <row r="2937">
          <cell r="A2937">
            <v>0</v>
          </cell>
          <cell r="B2937">
            <v>0</v>
          </cell>
          <cell r="C2937">
            <v>0</v>
          </cell>
        </row>
        <row r="2939">
          <cell r="B2939" t="str">
            <v>TRANSPORTE</v>
          </cell>
        </row>
        <row r="2941">
          <cell r="A2941">
            <v>0</v>
          </cell>
          <cell r="B2941">
            <v>0</v>
          </cell>
          <cell r="C2941">
            <v>0</v>
          </cell>
        </row>
        <row r="2942">
          <cell r="A2942">
            <v>0</v>
          </cell>
          <cell r="B2942">
            <v>0</v>
          </cell>
          <cell r="C2942">
            <v>0</v>
          </cell>
        </row>
        <row r="2943">
          <cell r="A2943">
            <v>0</v>
          </cell>
          <cell r="B2943">
            <v>0</v>
          </cell>
          <cell r="C2943">
            <v>0</v>
          </cell>
        </row>
        <row r="2948">
          <cell r="A2948" t="str">
            <v>CODIGO</v>
          </cell>
          <cell r="B2948" t="str">
            <v>ITEM</v>
          </cell>
          <cell r="C2948" t="str">
            <v>UNIDAD</v>
          </cell>
        </row>
        <row r="2949">
          <cell r="D2949">
            <v>0</v>
          </cell>
        </row>
        <row r="2950">
          <cell r="B2950" t="str">
            <v>CODIGO</v>
          </cell>
        </row>
        <row r="2951">
          <cell r="A2951" t="str">
            <v>CODIGO</v>
          </cell>
          <cell r="B2951" t="str">
            <v>RECURSOS</v>
          </cell>
          <cell r="C2951" t="str">
            <v>UNIDAD</v>
          </cell>
          <cell r="D2951" t="str">
            <v>CANT.</v>
          </cell>
        </row>
        <row r="2952">
          <cell r="B2952" t="str">
            <v>MATERIALES</v>
          </cell>
        </row>
        <row r="2953">
          <cell r="B2953">
            <v>0</v>
          </cell>
          <cell r="C2953">
            <v>0</v>
          </cell>
        </row>
        <row r="2954">
          <cell r="B2954">
            <v>0</v>
          </cell>
          <cell r="C2954">
            <v>0</v>
          </cell>
        </row>
        <row r="2955">
          <cell r="B2955">
            <v>0</v>
          </cell>
          <cell r="C2955">
            <v>0</v>
          </cell>
        </row>
        <row r="2956">
          <cell r="B2956">
            <v>0</v>
          </cell>
          <cell r="C2956">
            <v>0</v>
          </cell>
        </row>
        <row r="2958">
          <cell r="B2958" t="str">
            <v>EQUIPO</v>
          </cell>
        </row>
        <row r="2959">
          <cell r="B2959" t="str">
            <v>HTA MENOR (5% de M. de O.)</v>
          </cell>
        </row>
        <row r="2960">
          <cell r="A2960">
            <v>0</v>
          </cell>
          <cell r="B2960">
            <v>0</v>
          </cell>
          <cell r="C2960">
            <v>0</v>
          </cell>
        </row>
        <row r="2961">
          <cell r="A2961">
            <v>0</v>
          </cell>
          <cell r="B2961">
            <v>0</v>
          </cell>
          <cell r="C2961">
            <v>0</v>
          </cell>
        </row>
        <row r="2962">
          <cell r="A2962">
            <v>0</v>
          </cell>
          <cell r="B2962">
            <v>0</v>
          </cell>
          <cell r="C2962">
            <v>0</v>
          </cell>
        </row>
        <row r="2964">
          <cell r="B2964" t="str">
            <v>MANO DE OBRA</v>
          </cell>
        </row>
        <row r="2965">
          <cell r="B2965">
            <v>0</v>
          </cell>
          <cell r="C2965">
            <v>0</v>
          </cell>
        </row>
        <row r="2966">
          <cell r="A2966">
            <v>0</v>
          </cell>
          <cell r="B2966">
            <v>0</v>
          </cell>
          <cell r="C2966">
            <v>0</v>
          </cell>
        </row>
        <row r="2967">
          <cell r="A2967">
            <v>0</v>
          </cell>
          <cell r="B2967">
            <v>0</v>
          </cell>
          <cell r="C2967">
            <v>0</v>
          </cell>
        </row>
        <row r="2968">
          <cell r="A2968">
            <v>0</v>
          </cell>
          <cell r="B2968">
            <v>0</v>
          </cell>
          <cell r="C2968">
            <v>0</v>
          </cell>
        </row>
        <row r="2970">
          <cell r="B2970" t="str">
            <v>TRANSPORTE</v>
          </cell>
        </row>
        <row r="2972">
          <cell r="A2972">
            <v>0</v>
          </cell>
          <cell r="B2972">
            <v>0</v>
          </cell>
          <cell r="C2972">
            <v>0</v>
          </cell>
        </row>
        <row r="2973">
          <cell r="A2973">
            <v>0</v>
          </cell>
          <cell r="B2973">
            <v>0</v>
          </cell>
          <cell r="C2973">
            <v>0</v>
          </cell>
        </row>
        <row r="2974">
          <cell r="A2974">
            <v>0</v>
          </cell>
          <cell r="B2974">
            <v>0</v>
          </cell>
          <cell r="C2974">
            <v>0</v>
          </cell>
        </row>
        <row r="2979">
          <cell r="A2979" t="str">
            <v>CODIGO</v>
          </cell>
          <cell r="B2979" t="str">
            <v>ITEM</v>
          </cell>
          <cell r="C2979" t="str">
            <v>UNIDAD</v>
          </cell>
        </row>
        <row r="2980">
          <cell r="D2980">
            <v>0</v>
          </cell>
        </row>
        <row r="2981">
          <cell r="B2981" t="str">
            <v>CODIGO</v>
          </cell>
        </row>
        <row r="2982">
          <cell r="A2982" t="str">
            <v>CODIGO</v>
          </cell>
          <cell r="B2982" t="str">
            <v>RECURSOS</v>
          </cell>
          <cell r="C2982" t="str">
            <v>UNIDAD</v>
          </cell>
          <cell r="D2982" t="str">
            <v>CANT.</v>
          </cell>
        </row>
        <row r="2983">
          <cell r="B2983" t="str">
            <v>MATERIALES</v>
          </cell>
        </row>
        <row r="2984">
          <cell r="B2984">
            <v>0</v>
          </cell>
          <cell r="C2984">
            <v>0</v>
          </cell>
        </row>
        <row r="2985">
          <cell r="B2985">
            <v>0</v>
          </cell>
          <cell r="C2985">
            <v>0</v>
          </cell>
        </row>
        <row r="2986">
          <cell r="B2986">
            <v>0</v>
          </cell>
          <cell r="C2986">
            <v>0</v>
          </cell>
        </row>
        <row r="2987">
          <cell r="B2987">
            <v>0</v>
          </cell>
          <cell r="C2987">
            <v>0</v>
          </cell>
        </row>
        <row r="2989">
          <cell r="B2989" t="str">
            <v>EQUIPO</v>
          </cell>
        </row>
        <row r="2990">
          <cell r="B2990" t="str">
            <v>HTA MENOR (5% de M. de O.)</v>
          </cell>
        </row>
        <row r="2991">
          <cell r="A2991">
            <v>0</v>
          </cell>
          <cell r="B2991">
            <v>0</v>
          </cell>
          <cell r="C2991">
            <v>0</v>
          </cell>
        </row>
        <row r="2992">
          <cell r="A2992">
            <v>0</v>
          </cell>
          <cell r="B2992">
            <v>0</v>
          </cell>
          <cell r="C2992">
            <v>0</v>
          </cell>
        </row>
        <row r="2993">
          <cell r="A2993">
            <v>0</v>
          </cell>
          <cell r="B2993">
            <v>0</v>
          </cell>
          <cell r="C2993">
            <v>0</v>
          </cell>
        </row>
        <row r="2995">
          <cell r="B2995" t="str">
            <v>MANO DE OBRA</v>
          </cell>
        </row>
        <row r="2996">
          <cell r="B2996">
            <v>0</v>
          </cell>
          <cell r="C2996">
            <v>0</v>
          </cell>
        </row>
        <row r="2997">
          <cell r="A2997">
            <v>0</v>
          </cell>
          <cell r="B2997">
            <v>0</v>
          </cell>
          <cell r="C2997">
            <v>0</v>
          </cell>
        </row>
        <row r="2998">
          <cell r="A2998">
            <v>0</v>
          </cell>
          <cell r="B2998">
            <v>0</v>
          </cell>
          <cell r="C2998">
            <v>0</v>
          </cell>
        </row>
        <row r="2999">
          <cell r="A2999">
            <v>0</v>
          </cell>
          <cell r="B2999">
            <v>0</v>
          </cell>
          <cell r="C2999">
            <v>0</v>
          </cell>
        </row>
        <row r="3001">
          <cell r="B3001" t="str">
            <v>TRANSPORTE</v>
          </cell>
        </row>
        <row r="3003">
          <cell r="A3003">
            <v>0</v>
          </cell>
          <cell r="B3003">
            <v>0</v>
          </cell>
          <cell r="C3003">
            <v>0</v>
          </cell>
        </row>
        <row r="3004">
          <cell r="A3004">
            <v>0</v>
          </cell>
          <cell r="B3004">
            <v>0</v>
          </cell>
          <cell r="C3004">
            <v>0</v>
          </cell>
        </row>
        <row r="3005">
          <cell r="A3005">
            <v>0</v>
          </cell>
          <cell r="B3005">
            <v>0</v>
          </cell>
          <cell r="C3005">
            <v>0</v>
          </cell>
        </row>
        <row r="3010">
          <cell r="A3010" t="str">
            <v>CODIGO</v>
          </cell>
          <cell r="B3010" t="str">
            <v>ITEM</v>
          </cell>
          <cell r="C3010" t="str">
            <v>UNIDAD</v>
          </cell>
        </row>
        <row r="3011">
          <cell r="D3011">
            <v>0</v>
          </cell>
        </row>
        <row r="3012">
          <cell r="B3012" t="str">
            <v>CODIGO</v>
          </cell>
        </row>
        <row r="3013">
          <cell r="A3013" t="str">
            <v>CODIGO</v>
          </cell>
          <cell r="B3013" t="str">
            <v>RECURSOS</v>
          </cell>
          <cell r="C3013" t="str">
            <v>UNIDAD</v>
          </cell>
          <cell r="D3013" t="str">
            <v>CANT.</v>
          </cell>
        </row>
        <row r="3014">
          <cell r="B3014" t="str">
            <v>MATERIALES</v>
          </cell>
        </row>
        <row r="3015">
          <cell r="B3015">
            <v>0</v>
          </cell>
          <cell r="C3015">
            <v>0</v>
          </cell>
        </row>
        <row r="3016">
          <cell r="B3016">
            <v>0</v>
          </cell>
          <cell r="C3016">
            <v>0</v>
          </cell>
        </row>
        <row r="3017">
          <cell r="B3017">
            <v>0</v>
          </cell>
          <cell r="C3017">
            <v>0</v>
          </cell>
        </row>
        <row r="3018">
          <cell r="B3018">
            <v>0</v>
          </cell>
          <cell r="C3018">
            <v>0</v>
          </cell>
        </row>
        <row r="3020">
          <cell r="B3020" t="str">
            <v>EQUIPO</v>
          </cell>
        </row>
        <row r="3021">
          <cell r="B3021" t="str">
            <v>HTA MENOR (5% de M. de O.)</v>
          </cell>
        </row>
        <row r="3022">
          <cell r="A3022">
            <v>0</v>
          </cell>
          <cell r="B3022">
            <v>0</v>
          </cell>
          <cell r="C3022">
            <v>0</v>
          </cell>
        </row>
        <row r="3023">
          <cell r="A3023">
            <v>0</v>
          </cell>
          <cell r="B3023">
            <v>0</v>
          </cell>
          <cell r="C3023">
            <v>0</v>
          </cell>
        </row>
        <row r="3024">
          <cell r="A3024">
            <v>0</v>
          </cell>
          <cell r="B3024">
            <v>0</v>
          </cell>
          <cell r="C3024">
            <v>0</v>
          </cell>
        </row>
        <row r="3026">
          <cell r="B3026" t="str">
            <v>MANO DE OBRA</v>
          </cell>
        </row>
        <row r="3027">
          <cell r="B3027">
            <v>0</v>
          </cell>
          <cell r="C3027">
            <v>0</v>
          </cell>
        </row>
        <row r="3028">
          <cell r="A3028">
            <v>0</v>
          </cell>
          <cell r="B3028">
            <v>0</v>
          </cell>
          <cell r="C3028">
            <v>0</v>
          </cell>
        </row>
        <row r="3029">
          <cell r="A3029">
            <v>0</v>
          </cell>
          <cell r="B3029">
            <v>0</v>
          </cell>
          <cell r="C3029">
            <v>0</v>
          </cell>
        </row>
        <row r="3030">
          <cell r="A3030">
            <v>0</v>
          </cell>
          <cell r="B3030">
            <v>0</v>
          </cell>
          <cell r="C3030">
            <v>0</v>
          </cell>
        </row>
        <row r="3032">
          <cell r="B3032" t="str">
            <v>TRANSPORTE</v>
          </cell>
        </row>
        <row r="3034">
          <cell r="A3034">
            <v>0</v>
          </cell>
          <cell r="B3034">
            <v>0</v>
          </cell>
          <cell r="C3034">
            <v>0</v>
          </cell>
        </row>
        <row r="3035">
          <cell r="A3035">
            <v>0</v>
          </cell>
          <cell r="B3035">
            <v>0</v>
          </cell>
          <cell r="C3035">
            <v>0</v>
          </cell>
        </row>
        <row r="3036">
          <cell r="A3036">
            <v>0</v>
          </cell>
          <cell r="B3036">
            <v>0</v>
          </cell>
          <cell r="C3036">
            <v>0</v>
          </cell>
        </row>
        <row r="3041">
          <cell r="A3041" t="str">
            <v>CODIGO</v>
          </cell>
          <cell r="B3041" t="str">
            <v>ITEM</v>
          </cell>
          <cell r="C3041" t="str">
            <v>UNIDAD</v>
          </cell>
        </row>
        <row r="3042">
          <cell r="D3042">
            <v>0</v>
          </cell>
        </row>
        <row r="3043">
          <cell r="B3043" t="str">
            <v>CODIGO</v>
          </cell>
        </row>
        <row r="3044">
          <cell r="A3044" t="str">
            <v>CODIGO</v>
          </cell>
          <cell r="B3044" t="str">
            <v>RECURSOS</v>
          </cell>
          <cell r="C3044" t="str">
            <v>UNIDAD</v>
          </cell>
          <cell r="D3044" t="str">
            <v>CANT.</v>
          </cell>
        </row>
        <row r="3045">
          <cell r="B3045" t="str">
            <v>MATERIALES</v>
          </cell>
        </row>
        <row r="3046">
          <cell r="B3046">
            <v>0</v>
          </cell>
          <cell r="C3046">
            <v>0</v>
          </cell>
        </row>
        <row r="3047">
          <cell r="B3047">
            <v>0</v>
          </cell>
          <cell r="C3047">
            <v>0</v>
          </cell>
        </row>
        <row r="3048">
          <cell r="B3048">
            <v>0</v>
          </cell>
          <cell r="C3048">
            <v>0</v>
          </cell>
        </row>
        <row r="3049">
          <cell r="B3049">
            <v>0</v>
          </cell>
          <cell r="C3049">
            <v>0</v>
          </cell>
        </row>
        <row r="3051">
          <cell r="B3051" t="str">
            <v>EQUIPO</v>
          </cell>
        </row>
        <row r="3052">
          <cell r="B3052" t="str">
            <v>HTA MENOR (5% de M. de O.)</v>
          </cell>
        </row>
        <row r="3053">
          <cell r="A3053">
            <v>0</v>
          </cell>
          <cell r="B3053">
            <v>0</v>
          </cell>
          <cell r="C3053">
            <v>0</v>
          </cell>
        </row>
        <row r="3054">
          <cell r="A3054">
            <v>0</v>
          </cell>
          <cell r="B3054">
            <v>0</v>
          </cell>
          <cell r="C3054">
            <v>0</v>
          </cell>
        </row>
        <row r="3055">
          <cell r="A3055">
            <v>0</v>
          </cell>
          <cell r="B3055">
            <v>0</v>
          </cell>
          <cell r="C3055">
            <v>0</v>
          </cell>
        </row>
        <row r="3057">
          <cell r="B3057" t="str">
            <v>MANO DE OBRA</v>
          </cell>
        </row>
        <row r="3058">
          <cell r="B3058">
            <v>0</v>
          </cell>
          <cell r="C3058">
            <v>0</v>
          </cell>
        </row>
        <row r="3059">
          <cell r="A3059">
            <v>0</v>
          </cell>
          <cell r="B3059">
            <v>0</v>
          </cell>
          <cell r="C3059">
            <v>0</v>
          </cell>
        </row>
        <row r="3060">
          <cell r="A3060">
            <v>0</v>
          </cell>
          <cell r="B3060">
            <v>0</v>
          </cell>
          <cell r="C3060">
            <v>0</v>
          </cell>
        </row>
        <row r="3061">
          <cell r="A3061">
            <v>0</v>
          </cell>
          <cell r="B3061">
            <v>0</v>
          </cell>
          <cell r="C3061">
            <v>0</v>
          </cell>
        </row>
        <row r="3063">
          <cell r="B3063" t="str">
            <v>TRANSPORTE</v>
          </cell>
        </row>
        <row r="3065">
          <cell r="A3065">
            <v>0</v>
          </cell>
          <cell r="B3065">
            <v>0</v>
          </cell>
          <cell r="C3065">
            <v>0</v>
          </cell>
        </row>
        <row r="3066">
          <cell r="A3066">
            <v>0</v>
          </cell>
          <cell r="B3066">
            <v>0</v>
          </cell>
          <cell r="C3066">
            <v>0</v>
          </cell>
        </row>
        <row r="3067">
          <cell r="A3067">
            <v>0</v>
          </cell>
          <cell r="B3067">
            <v>0</v>
          </cell>
          <cell r="C3067">
            <v>0</v>
          </cell>
        </row>
        <row r="3072">
          <cell r="A3072" t="str">
            <v>CODIGO</v>
          </cell>
          <cell r="B3072" t="str">
            <v>ITEM</v>
          </cell>
          <cell r="C3072" t="str">
            <v>UNIDAD</v>
          </cell>
        </row>
        <row r="3073">
          <cell r="D3073">
            <v>0</v>
          </cell>
        </row>
        <row r="3074">
          <cell r="B3074" t="str">
            <v>CODIGO</v>
          </cell>
        </row>
        <row r="3075">
          <cell r="A3075" t="str">
            <v>CODIGO</v>
          </cell>
          <cell r="B3075" t="str">
            <v>RECURSOS</v>
          </cell>
          <cell r="C3075" t="str">
            <v>UNIDAD</v>
          </cell>
          <cell r="D3075" t="str">
            <v>CANT.</v>
          </cell>
        </row>
        <row r="3076">
          <cell r="B3076" t="str">
            <v>MATERIALES</v>
          </cell>
        </row>
        <row r="3077">
          <cell r="B3077">
            <v>0</v>
          </cell>
          <cell r="C3077">
            <v>0</v>
          </cell>
        </row>
        <row r="3078">
          <cell r="B3078">
            <v>0</v>
          </cell>
          <cell r="C3078">
            <v>0</v>
          </cell>
        </row>
        <row r="3079">
          <cell r="B3079">
            <v>0</v>
          </cell>
          <cell r="C3079">
            <v>0</v>
          </cell>
        </row>
        <row r="3080">
          <cell r="B3080">
            <v>0</v>
          </cell>
          <cell r="C3080">
            <v>0</v>
          </cell>
        </row>
        <row r="3082">
          <cell r="B3082" t="str">
            <v>EQUIPO</v>
          </cell>
        </row>
        <row r="3083">
          <cell r="B3083" t="str">
            <v>HTA MENOR (5% de M. de O.)</v>
          </cell>
        </row>
        <row r="3084">
          <cell r="A3084">
            <v>0</v>
          </cell>
          <cell r="B3084">
            <v>0</v>
          </cell>
          <cell r="C3084">
            <v>0</v>
          </cell>
        </row>
        <row r="3085">
          <cell r="A3085">
            <v>0</v>
          </cell>
          <cell r="B3085">
            <v>0</v>
          </cell>
          <cell r="C3085">
            <v>0</v>
          </cell>
        </row>
        <row r="3086">
          <cell r="A3086">
            <v>0</v>
          </cell>
          <cell r="B3086">
            <v>0</v>
          </cell>
          <cell r="C3086">
            <v>0</v>
          </cell>
        </row>
        <row r="3088">
          <cell r="B3088" t="str">
            <v>MANO DE OBRA</v>
          </cell>
        </row>
        <row r="3089">
          <cell r="B3089">
            <v>0</v>
          </cell>
          <cell r="C3089">
            <v>0</v>
          </cell>
        </row>
        <row r="3090">
          <cell r="A3090">
            <v>0</v>
          </cell>
          <cell r="B3090">
            <v>0</v>
          </cell>
          <cell r="C3090">
            <v>0</v>
          </cell>
        </row>
        <row r="3091">
          <cell r="A3091">
            <v>0</v>
          </cell>
          <cell r="B3091">
            <v>0</v>
          </cell>
          <cell r="C3091">
            <v>0</v>
          </cell>
        </row>
        <row r="3092">
          <cell r="A3092">
            <v>0</v>
          </cell>
          <cell r="B3092">
            <v>0</v>
          </cell>
          <cell r="C3092">
            <v>0</v>
          </cell>
        </row>
        <row r="3094">
          <cell r="B3094" t="str">
            <v>TRANSPORTE</v>
          </cell>
        </row>
        <row r="3096">
          <cell r="A3096">
            <v>0</v>
          </cell>
          <cell r="B3096">
            <v>0</v>
          </cell>
          <cell r="C3096">
            <v>0</v>
          </cell>
        </row>
        <row r="3097">
          <cell r="A3097">
            <v>0</v>
          </cell>
          <cell r="B3097">
            <v>0</v>
          </cell>
          <cell r="C3097">
            <v>0</v>
          </cell>
        </row>
        <row r="3098">
          <cell r="A3098">
            <v>0</v>
          </cell>
          <cell r="B3098">
            <v>0</v>
          </cell>
          <cell r="C3098">
            <v>0</v>
          </cell>
        </row>
        <row r="3103">
          <cell r="A3103" t="str">
            <v>CODIGO</v>
          </cell>
          <cell r="B3103" t="str">
            <v>ITEM</v>
          </cell>
          <cell r="C3103" t="str">
            <v>UNIDAD</v>
          </cell>
        </row>
        <row r="3104">
          <cell r="D3104">
            <v>0</v>
          </cell>
        </row>
        <row r="3105">
          <cell r="B3105" t="str">
            <v>CODIGO</v>
          </cell>
        </row>
        <row r="3106">
          <cell r="A3106" t="str">
            <v>CODIGO</v>
          </cell>
          <cell r="B3106" t="str">
            <v>RECURSOS</v>
          </cell>
          <cell r="C3106" t="str">
            <v>UNIDAD</v>
          </cell>
          <cell r="D3106" t="str">
            <v>CANT.</v>
          </cell>
        </row>
        <row r="3107">
          <cell r="B3107" t="str">
            <v>MATERIALES</v>
          </cell>
        </row>
        <row r="3108">
          <cell r="B3108">
            <v>0</v>
          </cell>
          <cell r="C3108">
            <v>0</v>
          </cell>
        </row>
        <row r="3109">
          <cell r="B3109">
            <v>0</v>
          </cell>
          <cell r="C3109">
            <v>0</v>
          </cell>
        </row>
        <row r="3110">
          <cell r="B3110">
            <v>0</v>
          </cell>
          <cell r="C3110">
            <v>0</v>
          </cell>
        </row>
        <row r="3111">
          <cell r="B3111">
            <v>0</v>
          </cell>
          <cell r="C3111">
            <v>0</v>
          </cell>
        </row>
        <row r="3113">
          <cell r="B3113" t="str">
            <v>EQUIPO</v>
          </cell>
        </row>
        <row r="3114">
          <cell r="B3114" t="str">
            <v>HTA MENOR (5% de M. de O.)</v>
          </cell>
        </row>
        <row r="3115">
          <cell r="A3115">
            <v>0</v>
          </cell>
          <cell r="B3115">
            <v>0</v>
          </cell>
          <cell r="C3115">
            <v>0</v>
          </cell>
        </row>
        <row r="3116">
          <cell r="A3116">
            <v>0</v>
          </cell>
          <cell r="B3116">
            <v>0</v>
          </cell>
          <cell r="C3116">
            <v>0</v>
          </cell>
        </row>
        <row r="3117">
          <cell r="A3117">
            <v>0</v>
          </cell>
          <cell r="B3117">
            <v>0</v>
          </cell>
          <cell r="C3117">
            <v>0</v>
          </cell>
        </row>
        <row r="3119">
          <cell r="B3119" t="str">
            <v>MANO DE OBRA</v>
          </cell>
        </row>
        <row r="3120">
          <cell r="B3120">
            <v>0</v>
          </cell>
          <cell r="C3120">
            <v>0</v>
          </cell>
        </row>
        <row r="3121">
          <cell r="A3121">
            <v>0</v>
          </cell>
          <cell r="B3121">
            <v>0</v>
          </cell>
          <cell r="C3121">
            <v>0</v>
          </cell>
        </row>
        <row r="3122">
          <cell r="A3122">
            <v>0</v>
          </cell>
          <cell r="B3122">
            <v>0</v>
          </cell>
          <cell r="C3122">
            <v>0</v>
          </cell>
        </row>
        <row r="3123">
          <cell r="A3123">
            <v>0</v>
          </cell>
          <cell r="B3123">
            <v>0</v>
          </cell>
          <cell r="C3123">
            <v>0</v>
          </cell>
        </row>
        <row r="3125">
          <cell r="B3125" t="str">
            <v>TRANSPORTE</v>
          </cell>
        </row>
        <row r="3127">
          <cell r="A3127">
            <v>0</v>
          </cell>
          <cell r="B3127">
            <v>0</v>
          </cell>
          <cell r="C3127">
            <v>0</v>
          </cell>
        </row>
        <row r="3128">
          <cell r="A3128">
            <v>0</v>
          </cell>
          <cell r="B3128">
            <v>0</v>
          </cell>
          <cell r="C3128">
            <v>0</v>
          </cell>
        </row>
        <row r="3129">
          <cell r="A3129">
            <v>0</v>
          </cell>
          <cell r="B3129">
            <v>0</v>
          </cell>
          <cell r="C3129">
            <v>0</v>
          </cell>
        </row>
        <row r="3134">
          <cell r="A3134" t="str">
            <v>CODIGO</v>
          </cell>
          <cell r="B3134" t="str">
            <v>ITEM</v>
          </cell>
          <cell r="C3134" t="str">
            <v>UNIDAD</v>
          </cell>
        </row>
        <row r="3135">
          <cell r="D3135">
            <v>0</v>
          </cell>
        </row>
        <row r="3136">
          <cell r="B3136" t="str">
            <v>CODIGO</v>
          </cell>
        </row>
        <row r="3137">
          <cell r="A3137" t="str">
            <v>CODIGO</v>
          </cell>
          <cell r="B3137" t="str">
            <v>RECURSOS</v>
          </cell>
          <cell r="C3137" t="str">
            <v>UNIDAD</v>
          </cell>
          <cell r="D3137" t="str">
            <v>CANT.</v>
          </cell>
        </row>
        <row r="3138">
          <cell r="B3138" t="str">
            <v>MATERIALES</v>
          </cell>
        </row>
        <row r="3139">
          <cell r="B3139">
            <v>0</v>
          </cell>
          <cell r="C3139">
            <v>0</v>
          </cell>
        </row>
        <row r="3140">
          <cell r="B3140">
            <v>0</v>
          </cell>
          <cell r="C3140">
            <v>0</v>
          </cell>
        </row>
        <row r="3141">
          <cell r="B3141">
            <v>0</v>
          </cell>
          <cell r="C3141">
            <v>0</v>
          </cell>
        </row>
        <row r="3142">
          <cell r="B3142">
            <v>0</v>
          </cell>
          <cell r="C3142">
            <v>0</v>
          </cell>
        </row>
        <row r="3144">
          <cell r="B3144" t="str">
            <v>EQUIPO</v>
          </cell>
        </row>
        <row r="3145">
          <cell r="B3145" t="str">
            <v>HTA MENOR (5% de M. de O.)</v>
          </cell>
        </row>
        <row r="3146">
          <cell r="A3146">
            <v>0</v>
          </cell>
          <cell r="B3146">
            <v>0</v>
          </cell>
          <cell r="C3146">
            <v>0</v>
          </cell>
        </row>
        <row r="3147">
          <cell r="A3147">
            <v>0</v>
          </cell>
          <cell r="B3147">
            <v>0</v>
          </cell>
          <cell r="C3147">
            <v>0</v>
          </cell>
        </row>
        <row r="3148">
          <cell r="A3148">
            <v>0</v>
          </cell>
          <cell r="B3148">
            <v>0</v>
          </cell>
          <cell r="C3148">
            <v>0</v>
          </cell>
        </row>
        <row r="3150">
          <cell r="B3150" t="str">
            <v>MANO DE OBRA</v>
          </cell>
        </row>
        <row r="3151">
          <cell r="B3151">
            <v>0</v>
          </cell>
          <cell r="C3151">
            <v>0</v>
          </cell>
        </row>
        <row r="3152">
          <cell r="A3152">
            <v>0</v>
          </cell>
          <cell r="B3152">
            <v>0</v>
          </cell>
          <cell r="C3152">
            <v>0</v>
          </cell>
        </row>
        <row r="3153">
          <cell r="A3153">
            <v>0</v>
          </cell>
          <cell r="B3153">
            <v>0</v>
          </cell>
          <cell r="C3153">
            <v>0</v>
          </cell>
        </row>
        <row r="3154">
          <cell r="A3154">
            <v>0</v>
          </cell>
          <cell r="B3154">
            <v>0</v>
          </cell>
          <cell r="C3154">
            <v>0</v>
          </cell>
        </row>
        <row r="3156">
          <cell r="B3156" t="str">
            <v>TRANSPORTE</v>
          </cell>
        </row>
        <row r="3158">
          <cell r="A3158">
            <v>0</v>
          </cell>
          <cell r="B3158">
            <v>0</v>
          </cell>
          <cell r="C3158">
            <v>0</v>
          </cell>
        </row>
        <row r="3159">
          <cell r="A3159">
            <v>0</v>
          </cell>
          <cell r="B3159">
            <v>0</v>
          </cell>
          <cell r="C3159">
            <v>0</v>
          </cell>
        </row>
        <row r="3160">
          <cell r="A3160">
            <v>0</v>
          </cell>
          <cell r="B3160">
            <v>0</v>
          </cell>
          <cell r="C3160">
            <v>0</v>
          </cell>
        </row>
        <row r="3165">
          <cell r="A3165" t="str">
            <v>CODIGO</v>
          </cell>
          <cell r="B3165" t="str">
            <v>ITEM</v>
          </cell>
          <cell r="C3165" t="str">
            <v>UNIDAD</v>
          </cell>
        </row>
        <row r="3166">
          <cell r="D3166">
            <v>0</v>
          </cell>
        </row>
        <row r="3167">
          <cell r="B3167" t="str">
            <v>CODIGO</v>
          </cell>
        </row>
        <row r="3168">
          <cell r="A3168" t="str">
            <v>CODIGO</v>
          </cell>
          <cell r="B3168" t="str">
            <v>RECURSOS</v>
          </cell>
          <cell r="C3168" t="str">
            <v>UNIDAD</v>
          </cell>
          <cell r="D3168" t="str">
            <v>CANT.</v>
          </cell>
        </row>
        <row r="3169">
          <cell r="B3169" t="str">
            <v>MATERIALES</v>
          </cell>
        </row>
        <row r="3170">
          <cell r="B3170">
            <v>0</v>
          </cell>
          <cell r="C3170">
            <v>0</v>
          </cell>
        </row>
        <row r="3171">
          <cell r="B3171">
            <v>0</v>
          </cell>
          <cell r="C3171">
            <v>0</v>
          </cell>
        </row>
        <row r="3172">
          <cell r="B3172">
            <v>0</v>
          </cell>
          <cell r="C3172">
            <v>0</v>
          </cell>
        </row>
        <row r="3173">
          <cell r="B3173">
            <v>0</v>
          </cell>
          <cell r="C3173">
            <v>0</v>
          </cell>
        </row>
        <row r="3175">
          <cell r="B3175" t="str">
            <v>EQUIPO</v>
          </cell>
        </row>
        <row r="3176">
          <cell r="B3176" t="str">
            <v>HTA MENOR (5% de M. de O.)</v>
          </cell>
        </row>
        <row r="3177">
          <cell r="A3177">
            <v>0</v>
          </cell>
          <cell r="B3177">
            <v>0</v>
          </cell>
          <cell r="C3177">
            <v>0</v>
          </cell>
        </row>
        <row r="3178">
          <cell r="A3178">
            <v>0</v>
          </cell>
          <cell r="B3178">
            <v>0</v>
          </cell>
          <cell r="C3178">
            <v>0</v>
          </cell>
        </row>
        <row r="3179">
          <cell r="A3179">
            <v>0</v>
          </cell>
          <cell r="B3179">
            <v>0</v>
          </cell>
          <cell r="C3179">
            <v>0</v>
          </cell>
        </row>
        <row r="3181">
          <cell r="B3181" t="str">
            <v>MANO DE OBRA</v>
          </cell>
        </row>
        <row r="3182">
          <cell r="B3182">
            <v>0</v>
          </cell>
          <cell r="C3182">
            <v>0</v>
          </cell>
        </row>
        <row r="3183">
          <cell r="A3183">
            <v>0</v>
          </cell>
          <cell r="B3183">
            <v>0</v>
          </cell>
          <cell r="C3183">
            <v>0</v>
          </cell>
        </row>
        <row r="3184">
          <cell r="A3184">
            <v>0</v>
          </cell>
          <cell r="B3184">
            <v>0</v>
          </cell>
          <cell r="C3184">
            <v>0</v>
          </cell>
        </row>
        <row r="3185">
          <cell r="A3185">
            <v>0</v>
          </cell>
          <cell r="B3185">
            <v>0</v>
          </cell>
          <cell r="C3185">
            <v>0</v>
          </cell>
        </row>
        <row r="3187">
          <cell r="B3187" t="str">
            <v>TRANSPORTE</v>
          </cell>
        </row>
        <row r="3189">
          <cell r="A3189">
            <v>0</v>
          </cell>
          <cell r="B3189">
            <v>0</v>
          </cell>
          <cell r="C3189">
            <v>0</v>
          </cell>
        </row>
        <row r="3190">
          <cell r="A3190">
            <v>0</v>
          </cell>
          <cell r="B3190">
            <v>0</v>
          </cell>
          <cell r="C3190">
            <v>0</v>
          </cell>
        </row>
        <row r="3191">
          <cell r="A3191">
            <v>0</v>
          </cell>
          <cell r="B3191">
            <v>0</v>
          </cell>
          <cell r="C3191">
            <v>0</v>
          </cell>
        </row>
        <row r="3197">
          <cell r="A3197" t="str">
            <v>CODIGO</v>
          </cell>
          <cell r="B3197" t="str">
            <v>ITEM</v>
          </cell>
          <cell r="C3197" t="str">
            <v>UNIDAD</v>
          </cell>
        </row>
        <row r="3198">
          <cell r="D3198">
            <v>0</v>
          </cell>
        </row>
        <row r="3199">
          <cell r="B3199" t="str">
            <v>CODIGO</v>
          </cell>
        </row>
        <row r="3200">
          <cell r="A3200" t="str">
            <v>CODIGO</v>
          </cell>
          <cell r="B3200" t="str">
            <v>RECURSOS</v>
          </cell>
          <cell r="C3200" t="str">
            <v>UNIDAD</v>
          </cell>
          <cell r="D3200" t="str">
            <v>CANT.</v>
          </cell>
        </row>
        <row r="3201">
          <cell r="B3201" t="str">
            <v>MATERIALES</v>
          </cell>
        </row>
        <row r="3202">
          <cell r="B3202">
            <v>0</v>
          </cell>
          <cell r="C3202">
            <v>0</v>
          </cell>
        </row>
        <row r="3203">
          <cell r="B3203">
            <v>0</v>
          </cell>
          <cell r="C3203">
            <v>0</v>
          </cell>
        </row>
        <row r="3204">
          <cell r="B3204">
            <v>0</v>
          </cell>
          <cell r="C3204">
            <v>0</v>
          </cell>
        </row>
        <row r="3205">
          <cell r="B3205">
            <v>0</v>
          </cell>
          <cell r="C3205">
            <v>0</v>
          </cell>
        </row>
        <row r="3207">
          <cell r="B3207" t="str">
            <v>EQUIPO</v>
          </cell>
        </row>
        <row r="3208">
          <cell r="B3208" t="str">
            <v>HTA MENOR (5% de M. de O.)</v>
          </cell>
        </row>
        <row r="3209">
          <cell r="A3209">
            <v>0</v>
          </cell>
          <cell r="B3209">
            <v>0</v>
          </cell>
          <cell r="C3209">
            <v>0</v>
          </cell>
        </row>
        <row r="3210">
          <cell r="A3210">
            <v>0</v>
          </cell>
          <cell r="B3210">
            <v>0</v>
          </cell>
          <cell r="C3210">
            <v>0</v>
          </cell>
        </row>
        <row r="3211">
          <cell r="A3211">
            <v>0</v>
          </cell>
          <cell r="B3211">
            <v>0</v>
          </cell>
          <cell r="C3211">
            <v>0</v>
          </cell>
        </row>
        <row r="3213">
          <cell r="B3213" t="str">
            <v>MANO DE OBRA</v>
          </cell>
        </row>
        <row r="3214">
          <cell r="B3214">
            <v>0</v>
          </cell>
          <cell r="C3214">
            <v>0</v>
          </cell>
        </row>
        <row r="3215">
          <cell r="A3215">
            <v>0</v>
          </cell>
          <cell r="B3215">
            <v>0</v>
          </cell>
          <cell r="C3215">
            <v>0</v>
          </cell>
        </row>
        <row r="3216">
          <cell r="A3216">
            <v>0</v>
          </cell>
          <cell r="B3216">
            <v>0</v>
          </cell>
          <cell r="C3216">
            <v>0</v>
          </cell>
        </row>
        <row r="3217">
          <cell r="A3217">
            <v>0</v>
          </cell>
          <cell r="B3217">
            <v>0</v>
          </cell>
          <cell r="C3217">
            <v>0</v>
          </cell>
        </row>
        <row r="3219">
          <cell r="B3219" t="str">
            <v>TRANSPORTE</v>
          </cell>
        </row>
        <row r="3221">
          <cell r="A3221">
            <v>0</v>
          </cell>
          <cell r="B3221">
            <v>0</v>
          </cell>
          <cell r="C3221">
            <v>0</v>
          </cell>
        </row>
        <row r="3222">
          <cell r="A3222">
            <v>0</v>
          </cell>
          <cell r="B3222">
            <v>0</v>
          </cell>
          <cell r="C3222">
            <v>0</v>
          </cell>
        </row>
        <row r="3223">
          <cell r="A3223">
            <v>0</v>
          </cell>
          <cell r="B3223">
            <v>0</v>
          </cell>
          <cell r="C3223">
            <v>0</v>
          </cell>
        </row>
        <row r="3229">
          <cell r="A3229" t="str">
            <v>CODIGO</v>
          </cell>
          <cell r="B3229" t="str">
            <v>ITEM</v>
          </cell>
          <cell r="C3229" t="str">
            <v>UNIDAD</v>
          </cell>
        </row>
        <row r="3230">
          <cell r="D3230">
            <v>0</v>
          </cell>
        </row>
        <row r="3231">
          <cell r="B3231" t="str">
            <v>CODIGO</v>
          </cell>
        </row>
        <row r="3232">
          <cell r="A3232" t="str">
            <v>CODIGO</v>
          </cell>
          <cell r="B3232" t="str">
            <v>RECURSOS</v>
          </cell>
          <cell r="C3232" t="str">
            <v>UNIDAD</v>
          </cell>
          <cell r="D3232" t="str">
            <v>CANT.</v>
          </cell>
        </row>
        <row r="3233">
          <cell r="B3233" t="str">
            <v>MATERIALES</v>
          </cell>
        </row>
        <row r="3234">
          <cell r="B3234">
            <v>0</v>
          </cell>
          <cell r="C3234">
            <v>0</v>
          </cell>
        </row>
        <row r="3235">
          <cell r="B3235">
            <v>0</v>
          </cell>
          <cell r="C3235">
            <v>0</v>
          </cell>
        </row>
        <row r="3236">
          <cell r="B3236">
            <v>0</v>
          </cell>
          <cell r="C3236">
            <v>0</v>
          </cell>
        </row>
        <row r="3237">
          <cell r="B3237">
            <v>0</v>
          </cell>
          <cell r="C3237">
            <v>0</v>
          </cell>
        </row>
        <row r="3239">
          <cell r="B3239" t="str">
            <v>EQUIPO</v>
          </cell>
        </row>
        <row r="3240">
          <cell r="B3240" t="str">
            <v>HTA MENOR (5% de M. de O.)</v>
          </cell>
        </row>
        <row r="3241">
          <cell r="A3241">
            <v>0</v>
          </cell>
          <cell r="B3241">
            <v>0</v>
          </cell>
          <cell r="C3241">
            <v>0</v>
          </cell>
        </row>
        <row r="3242">
          <cell r="A3242">
            <v>0</v>
          </cell>
          <cell r="B3242">
            <v>0</v>
          </cell>
          <cell r="C3242">
            <v>0</v>
          </cell>
        </row>
        <row r="3243">
          <cell r="A3243">
            <v>0</v>
          </cell>
          <cell r="B3243">
            <v>0</v>
          </cell>
          <cell r="C3243">
            <v>0</v>
          </cell>
        </row>
        <row r="3245">
          <cell r="B3245" t="str">
            <v>MANO DE OBRA</v>
          </cell>
        </row>
        <row r="3246">
          <cell r="B3246">
            <v>0</v>
          </cell>
          <cell r="C3246">
            <v>0</v>
          </cell>
        </row>
        <row r="3247">
          <cell r="A3247">
            <v>0</v>
          </cell>
          <cell r="B3247">
            <v>0</v>
          </cell>
          <cell r="C3247">
            <v>0</v>
          </cell>
        </row>
        <row r="3248">
          <cell r="A3248">
            <v>0</v>
          </cell>
          <cell r="B3248">
            <v>0</v>
          </cell>
          <cell r="C3248">
            <v>0</v>
          </cell>
        </row>
        <row r="3249">
          <cell r="A3249">
            <v>0</v>
          </cell>
          <cell r="B3249">
            <v>0</v>
          </cell>
          <cell r="C3249">
            <v>0</v>
          </cell>
        </row>
        <row r="3251">
          <cell r="B3251" t="str">
            <v>TRANSPORTE</v>
          </cell>
        </row>
        <row r="3253">
          <cell r="A3253">
            <v>0</v>
          </cell>
          <cell r="B3253">
            <v>0</v>
          </cell>
          <cell r="C3253">
            <v>0</v>
          </cell>
        </row>
        <row r="3254">
          <cell r="A3254">
            <v>0</v>
          </cell>
          <cell r="B3254">
            <v>0</v>
          </cell>
          <cell r="C3254">
            <v>0</v>
          </cell>
        </row>
        <row r="3255">
          <cell r="A3255">
            <v>0</v>
          </cell>
          <cell r="B3255">
            <v>0</v>
          </cell>
          <cell r="C3255">
            <v>0</v>
          </cell>
        </row>
        <row r="3260">
          <cell r="A3260" t="str">
            <v>CODIGO</v>
          </cell>
          <cell r="B3260" t="str">
            <v>ITEM</v>
          </cell>
          <cell r="C3260" t="str">
            <v>UNIDAD</v>
          </cell>
        </row>
        <row r="3261">
          <cell r="D3261">
            <v>0</v>
          </cell>
        </row>
        <row r="3262">
          <cell r="B3262" t="str">
            <v>CODIGO</v>
          </cell>
        </row>
        <row r="3263">
          <cell r="A3263" t="str">
            <v>CODIGO</v>
          </cell>
          <cell r="B3263" t="str">
            <v>RECURSOS</v>
          </cell>
          <cell r="C3263" t="str">
            <v>UNIDAD</v>
          </cell>
          <cell r="D3263" t="str">
            <v>CANT.</v>
          </cell>
        </row>
        <row r="3264">
          <cell r="B3264" t="str">
            <v>MATERIALES</v>
          </cell>
        </row>
        <row r="3265">
          <cell r="B3265">
            <v>0</v>
          </cell>
          <cell r="C3265">
            <v>0</v>
          </cell>
        </row>
        <row r="3266">
          <cell r="B3266">
            <v>0</v>
          </cell>
          <cell r="C3266">
            <v>0</v>
          </cell>
        </row>
        <row r="3267">
          <cell r="B3267">
            <v>0</v>
          </cell>
          <cell r="C3267">
            <v>0</v>
          </cell>
        </row>
        <row r="3268">
          <cell r="B3268">
            <v>0</v>
          </cell>
          <cell r="C3268">
            <v>0</v>
          </cell>
        </row>
        <row r="3270">
          <cell r="B3270" t="str">
            <v>EQUIPO</v>
          </cell>
        </row>
        <row r="3271">
          <cell r="B3271" t="str">
            <v>HTA MENOR (5% de M. de O.)</v>
          </cell>
        </row>
        <row r="3272">
          <cell r="A3272">
            <v>0</v>
          </cell>
          <cell r="B3272">
            <v>0</v>
          </cell>
          <cell r="C3272">
            <v>0</v>
          </cell>
        </row>
        <row r="3273">
          <cell r="A3273">
            <v>0</v>
          </cell>
          <cell r="B3273">
            <v>0</v>
          </cell>
          <cell r="C3273">
            <v>0</v>
          </cell>
        </row>
        <row r="3274">
          <cell r="A3274">
            <v>0</v>
          </cell>
          <cell r="B3274">
            <v>0</v>
          </cell>
          <cell r="C3274">
            <v>0</v>
          </cell>
        </row>
        <row r="3276">
          <cell r="B3276" t="str">
            <v>MANO DE OBRA</v>
          </cell>
        </row>
        <row r="3277">
          <cell r="B3277">
            <v>0</v>
          </cell>
          <cell r="C3277">
            <v>0</v>
          </cell>
        </row>
        <row r="3278">
          <cell r="A3278">
            <v>0</v>
          </cell>
          <cell r="B3278">
            <v>0</v>
          </cell>
          <cell r="C3278">
            <v>0</v>
          </cell>
        </row>
        <row r="3279">
          <cell r="A3279">
            <v>0</v>
          </cell>
          <cell r="B3279">
            <v>0</v>
          </cell>
          <cell r="C3279">
            <v>0</v>
          </cell>
        </row>
        <row r="3280">
          <cell r="A3280">
            <v>0</v>
          </cell>
          <cell r="B3280">
            <v>0</v>
          </cell>
          <cell r="C3280">
            <v>0</v>
          </cell>
        </row>
        <row r="3282">
          <cell r="B3282" t="str">
            <v>TRANSPORTE</v>
          </cell>
        </row>
        <row r="3284">
          <cell r="A3284">
            <v>0</v>
          </cell>
          <cell r="B3284">
            <v>0</v>
          </cell>
          <cell r="C3284">
            <v>0</v>
          </cell>
        </row>
        <row r="3285">
          <cell r="A3285">
            <v>0</v>
          </cell>
          <cell r="B3285">
            <v>0</v>
          </cell>
          <cell r="C3285">
            <v>0</v>
          </cell>
        </row>
        <row r="3286">
          <cell r="A3286">
            <v>0</v>
          </cell>
          <cell r="B3286">
            <v>0</v>
          </cell>
          <cell r="C3286">
            <v>0</v>
          </cell>
        </row>
        <row r="3291">
          <cell r="A3291" t="str">
            <v>CODIGO</v>
          </cell>
          <cell r="B3291" t="str">
            <v>ITEM</v>
          </cell>
          <cell r="C3291" t="str">
            <v>UNIDAD</v>
          </cell>
        </row>
        <row r="3292">
          <cell r="D3292">
            <v>0</v>
          </cell>
        </row>
        <row r="3293">
          <cell r="B3293" t="str">
            <v>CODIGO</v>
          </cell>
        </row>
        <row r="3294">
          <cell r="A3294" t="str">
            <v>CODIGO</v>
          </cell>
          <cell r="B3294" t="str">
            <v>RECURSOS</v>
          </cell>
          <cell r="C3294" t="str">
            <v>UNIDAD</v>
          </cell>
          <cell r="D3294" t="str">
            <v>CANT.</v>
          </cell>
        </row>
        <row r="3295">
          <cell r="B3295" t="str">
            <v>MATERIALES</v>
          </cell>
        </row>
        <row r="3296">
          <cell r="B3296">
            <v>0</v>
          </cell>
          <cell r="C3296">
            <v>0</v>
          </cell>
        </row>
        <row r="3297">
          <cell r="B3297">
            <v>0</v>
          </cell>
          <cell r="C3297">
            <v>0</v>
          </cell>
        </row>
        <row r="3298">
          <cell r="B3298">
            <v>0</v>
          </cell>
          <cell r="C3298">
            <v>0</v>
          </cell>
        </row>
        <row r="3299">
          <cell r="B3299">
            <v>0</v>
          </cell>
          <cell r="C3299">
            <v>0</v>
          </cell>
        </row>
        <row r="3301">
          <cell r="B3301" t="str">
            <v>EQUIPO</v>
          </cell>
        </row>
        <row r="3302">
          <cell r="B3302" t="str">
            <v>HTA MENOR (5% de M. de O.)</v>
          </cell>
        </row>
        <row r="3303">
          <cell r="A3303">
            <v>0</v>
          </cell>
          <cell r="B3303">
            <v>0</v>
          </cell>
          <cell r="C3303">
            <v>0</v>
          </cell>
        </row>
        <row r="3304">
          <cell r="A3304">
            <v>0</v>
          </cell>
          <cell r="B3304">
            <v>0</v>
          </cell>
          <cell r="C3304">
            <v>0</v>
          </cell>
        </row>
        <row r="3305">
          <cell r="A3305">
            <v>0</v>
          </cell>
          <cell r="B3305">
            <v>0</v>
          </cell>
          <cell r="C3305">
            <v>0</v>
          </cell>
        </row>
        <row r="3307">
          <cell r="B3307" t="str">
            <v>MANO DE OBRA</v>
          </cell>
        </row>
        <row r="3308">
          <cell r="B3308">
            <v>0</v>
          </cell>
          <cell r="C3308">
            <v>0</v>
          </cell>
        </row>
        <row r="3309">
          <cell r="A3309">
            <v>0</v>
          </cell>
          <cell r="B3309">
            <v>0</v>
          </cell>
          <cell r="C3309">
            <v>0</v>
          </cell>
        </row>
        <row r="3310">
          <cell r="A3310">
            <v>0</v>
          </cell>
          <cell r="B3310">
            <v>0</v>
          </cell>
          <cell r="C3310">
            <v>0</v>
          </cell>
        </row>
        <row r="3311">
          <cell r="A3311">
            <v>0</v>
          </cell>
          <cell r="B3311">
            <v>0</v>
          </cell>
          <cell r="C3311">
            <v>0</v>
          </cell>
        </row>
        <row r="3313">
          <cell r="B3313" t="str">
            <v>TRANSPORTE</v>
          </cell>
        </row>
        <row r="3315">
          <cell r="A3315">
            <v>0</v>
          </cell>
          <cell r="B3315">
            <v>0</v>
          </cell>
          <cell r="C3315">
            <v>0</v>
          </cell>
        </row>
        <row r="3316">
          <cell r="A3316">
            <v>0</v>
          </cell>
          <cell r="B3316">
            <v>0</v>
          </cell>
          <cell r="C3316">
            <v>0</v>
          </cell>
        </row>
        <row r="3317">
          <cell r="A3317">
            <v>0</v>
          </cell>
          <cell r="B3317">
            <v>0</v>
          </cell>
          <cell r="C3317">
            <v>0</v>
          </cell>
        </row>
        <row r="3322">
          <cell r="A3322" t="str">
            <v>CODIGO</v>
          </cell>
          <cell r="B3322" t="str">
            <v>ITEM</v>
          </cell>
          <cell r="C3322" t="str">
            <v>UNIDAD</v>
          </cell>
        </row>
        <row r="3323">
          <cell r="D3323">
            <v>0</v>
          </cell>
        </row>
        <row r="3324">
          <cell r="B3324" t="str">
            <v>CODIGO</v>
          </cell>
        </row>
        <row r="3325">
          <cell r="A3325" t="str">
            <v>CODIGO</v>
          </cell>
          <cell r="B3325" t="str">
            <v>RECURSOS</v>
          </cell>
          <cell r="C3325" t="str">
            <v>UNIDAD</v>
          </cell>
          <cell r="D3325" t="str">
            <v>CANT.</v>
          </cell>
        </row>
        <row r="3326">
          <cell r="B3326" t="str">
            <v>MATERIALES</v>
          </cell>
        </row>
        <row r="3327">
          <cell r="B3327">
            <v>0</v>
          </cell>
          <cell r="C3327">
            <v>0</v>
          </cell>
        </row>
        <row r="3328">
          <cell r="B3328">
            <v>0</v>
          </cell>
          <cell r="C3328">
            <v>0</v>
          </cell>
        </row>
        <row r="3329">
          <cell r="B3329">
            <v>0</v>
          </cell>
          <cell r="C3329">
            <v>0</v>
          </cell>
        </row>
        <row r="3330">
          <cell r="B3330">
            <v>0</v>
          </cell>
          <cell r="C3330">
            <v>0</v>
          </cell>
        </row>
        <row r="3332">
          <cell r="B3332" t="str">
            <v>EQUIPO</v>
          </cell>
        </row>
        <row r="3333">
          <cell r="B3333" t="str">
            <v>HTA MENOR (5% de M. de O.)</v>
          </cell>
        </row>
        <row r="3334">
          <cell r="A3334">
            <v>0</v>
          </cell>
          <cell r="B3334">
            <v>0</v>
          </cell>
          <cell r="C3334">
            <v>0</v>
          </cell>
        </row>
        <row r="3335">
          <cell r="A3335">
            <v>0</v>
          </cell>
          <cell r="B3335">
            <v>0</v>
          </cell>
          <cell r="C3335">
            <v>0</v>
          </cell>
        </row>
        <row r="3336">
          <cell r="A3336">
            <v>0</v>
          </cell>
          <cell r="B3336">
            <v>0</v>
          </cell>
          <cell r="C3336">
            <v>0</v>
          </cell>
        </row>
        <row r="3338">
          <cell r="B3338" t="str">
            <v>MANO DE OBRA</v>
          </cell>
        </row>
        <row r="3339">
          <cell r="B3339">
            <v>0</v>
          </cell>
          <cell r="C3339">
            <v>0</v>
          </cell>
        </row>
        <row r="3340">
          <cell r="A3340">
            <v>0</v>
          </cell>
          <cell r="B3340">
            <v>0</v>
          </cell>
          <cell r="C3340">
            <v>0</v>
          </cell>
        </row>
        <row r="3341">
          <cell r="A3341">
            <v>0</v>
          </cell>
          <cell r="B3341">
            <v>0</v>
          </cell>
          <cell r="C3341">
            <v>0</v>
          </cell>
        </row>
        <row r="3342">
          <cell r="A3342">
            <v>0</v>
          </cell>
          <cell r="B3342">
            <v>0</v>
          </cell>
          <cell r="C3342">
            <v>0</v>
          </cell>
        </row>
        <row r="3344">
          <cell r="B3344" t="str">
            <v>TRANSPORTE</v>
          </cell>
        </row>
        <row r="3346">
          <cell r="A3346">
            <v>0</v>
          </cell>
          <cell r="B3346">
            <v>0</v>
          </cell>
          <cell r="C3346">
            <v>0</v>
          </cell>
        </row>
        <row r="3347">
          <cell r="A3347">
            <v>0</v>
          </cell>
          <cell r="B3347">
            <v>0</v>
          </cell>
          <cell r="C3347">
            <v>0</v>
          </cell>
        </row>
        <row r="3348">
          <cell r="A3348">
            <v>0</v>
          </cell>
          <cell r="B3348">
            <v>0</v>
          </cell>
          <cell r="C3348">
            <v>0</v>
          </cell>
        </row>
        <row r="3353">
          <cell r="A3353" t="str">
            <v>CODIGO</v>
          </cell>
          <cell r="B3353" t="str">
            <v>ITEM</v>
          </cell>
          <cell r="C3353" t="str">
            <v>UNIDAD</v>
          </cell>
        </row>
        <row r="3354">
          <cell r="D3354">
            <v>0</v>
          </cell>
        </row>
        <row r="3355">
          <cell r="B3355" t="str">
            <v>CODIGO</v>
          </cell>
        </row>
        <row r="3356">
          <cell r="A3356" t="str">
            <v>CODIGO</v>
          </cell>
          <cell r="B3356" t="str">
            <v>RECURSOS</v>
          </cell>
          <cell r="C3356" t="str">
            <v>UNIDAD</v>
          </cell>
          <cell r="D3356" t="str">
            <v>CANT.</v>
          </cell>
        </row>
        <row r="3357">
          <cell r="B3357" t="str">
            <v>MATERIALES</v>
          </cell>
        </row>
        <row r="3358">
          <cell r="B3358">
            <v>0</v>
          </cell>
          <cell r="C3358">
            <v>0</v>
          </cell>
        </row>
        <row r="3359">
          <cell r="B3359">
            <v>0</v>
          </cell>
          <cell r="C3359">
            <v>0</v>
          </cell>
        </row>
        <row r="3360">
          <cell r="B3360">
            <v>0</v>
          </cell>
          <cell r="C3360">
            <v>0</v>
          </cell>
        </row>
        <row r="3361">
          <cell r="B3361">
            <v>0</v>
          </cell>
          <cell r="C3361">
            <v>0</v>
          </cell>
        </row>
        <row r="3363">
          <cell r="B3363" t="str">
            <v>EQUIPO</v>
          </cell>
        </row>
        <row r="3364">
          <cell r="B3364" t="str">
            <v>HTA MENOR (5% de M. de O.)</v>
          </cell>
        </row>
        <row r="3365">
          <cell r="A3365">
            <v>0</v>
          </cell>
          <cell r="B3365">
            <v>0</v>
          </cell>
          <cell r="C3365">
            <v>0</v>
          </cell>
        </row>
        <row r="3366">
          <cell r="A3366">
            <v>0</v>
          </cell>
          <cell r="B3366">
            <v>0</v>
          </cell>
          <cell r="C3366">
            <v>0</v>
          </cell>
        </row>
        <row r="3367">
          <cell r="A3367">
            <v>0</v>
          </cell>
          <cell r="B3367">
            <v>0</v>
          </cell>
          <cell r="C3367">
            <v>0</v>
          </cell>
        </row>
        <row r="3369">
          <cell r="B3369" t="str">
            <v>MANO DE OBRA</v>
          </cell>
        </row>
        <row r="3370">
          <cell r="B3370">
            <v>0</v>
          </cell>
          <cell r="C3370">
            <v>0</v>
          </cell>
        </row>
        <row r="3371">
          <cell r="A3371">
            <v>0</v>
          </cell>
          <cell r="B3371">
            <v>0</v>
          </cell>
          <cell r="C3371">
            <v>0</v>
          </cell>
        </row>
        <row r="3372">
          <cell r="A3372">
            <v>0</v>
          </cell>
          <cell r="B3372">
            <v>0</v>
          </cell>
          <cell r="C3372">
            <v>0</v>
          </cell>
        </row>
        <row r="3373">
          <cell r="A3373">
            <v>0</v>
          </cell>
          <cell r="B3373">
            <v>0</v>
          </cell>
          <cell r="C3373">
            <v>0</v>
          </cell>
        </row>
        <row r="3375">
          <cell r="B3375" t="str">
            <v>TRANSPORTE</v>
          </cell>
        </row>
        <row r="3377">
          <cell r="A3377">
            <v>0</v>
          </cell>
          <cell r="B3377">
            <v>0</v>
          </cell>
          <cell r="C3377">
            <v>0</v>
          </cell>
        </row>
        <row r="3378">
          <cell r="A3378">
            <v>0</v>
          </cell>
          <cell r="B3378">
            <v>0</v>
          </cell>
          <cell r="C3378">
            <v>0</v>
          </cell>
        </row>
        <row r="3379">
          <cell r="A3379">
            <v>0</v>
          </cell>
          <cell r="B3379">
            <v>0</v>
          </cell>
          <cell r="C3379">
            <v>0</v>
          </cell>
        </row>
        <row r="3384">
          <cell r="A3384" t="str">
            <v>CODIGO</v>
          </cell>
          <cell r="B3384" t="str">
            <v>ITEM</v>
          </cell>
          <cell r="C3384" t="str">
            <v>UNIDAD</v>
          </cell>
        </row>
        <row r="3385">
          <cell r="D3385">
            <v>0</v>
          </cell>
        </row>
        <row r="3386">
          <cell r="B3386" t="str">
            <v>CODIGO</v>
          </cell>
        </row>
        <row r="3387">
          <cell r="A3387" t="str">
            <v>CODIGO</v>
          </cell>
          <cell r="B3387" t="str">
            <v>RECURSOS</v>
          </cell>
          <cell r="C3387" t="str">
            <v>UNIDAD</v>
          </cell>
          <cell r="D3387" t="str">
            <v>CANT.</v>
          </cell>
        </row>
        <row r="3388">
          <cell r="B3388" t="str">
            <v>MATERIALES</v>
          </cell>
        </row>
        <row r="3389">
          <cell r="B3389">
            <v>0</v>
          </cell>
          <cell r="C3389">
            <v>0</v>
          </cell>
        </row>
        <row r="3390">
          <cell r="B3390">
            <v>0</v>
          </cell>
          <cell r="C3390">
            <v>0</v>
          </cell>
        </row>
        <row r="3391">
          <cell r="B3391">
            <v>0</v>
          </cell>
          <cell r="C3391">
            <v>0</v>
          </cell>
        </row>
        <row r="3392">
          <cell r="B3392">
            <v>0</v>
          </cell>
          <cell r="C3392">
            <v>0</v>
          </cell>
        </row>
        <row r="3394">
          <cell r="B3394" t="str">
            <v>EQUIPO</v>
          </cell>
        </row>
        <row r="3395">
          <cell r="B3395" t="str">
            <v>HTA MENOR (5% de M. de O.)</v>
          </cell>
        </row>
        <row r="3396">
          <cell r="A3396">
            <v>0</v>
          </cell>
          <cell r="B3396">
            <v>0</v>
          </cell>
          <cell r="C3396">
            <v>0</v>
          </cell>
        </row>
        <row r="3397">
          <cell r="A3397">
            <v>0</v>
          </cell>
          <cell r="B3397">
            <v>0</v>
          </cell>
          <cell r="C3397">
            <v>0</v>
          </cell>
        </row>
        <row r="3398">
          <cell r="A3398">
            <v>0</v>
          </cell>
          <cell r="B3398">
            <v>0</v>
          </cell>
          <cell r="C3398">
            <v>0</v>
          </cell>
        </row>
        <row r="3400">
          <cell r="B3400" t="str">
            <v>MANO DE OBRA</v>
          </cell>
        </row>
        <row r="3401">
          <cell r="B3401">
            <v>0</v>
          </cell>
          <cell r="C3401">
            <v>0</v>
          </cell>
        </row>
        <row r="3402">
          <cell r="A3402">
            <v>0</v>
          </cell>
          <cell r="B3402">
            <v>0</v>
          </cell>
          <cell r="C3402">
            <v>0</v>
          </cell>
        </row>
        <row r="3403">
          <cell r="A3403">
            <v>0</v>
          </cell>
          <cell r="B3403">
            <v>0</v>
          </cell>
          <cell r="C3403">
            <v>0</v>
          </cell>
        </row>
        <row r="3404">
          <cell r="A3404">
            <v>0</v>
          </cell>
          <cell r="B3404">
            <v>0</v>
          </cell>
          <cell r="C3404">
            <v>0</v>
          </cell>
        </row>
        <row r="3406">
          <cell r="B3406" t="str">
            <v>TRANSPORTE</v>
          </cell>
        </row>
        <row r="3408">
          <cell r="A3408">
            <v>0</v>
          </cell>
          <cell r="B3408">
            <v>0</v>
          </cell>
          <cell r="C3408">
            <v>0</v>
          </cell>
        </row>
        <row r="3409">
          <cell r="A3409">
            <v>0</v>
          </cell>
          <cell r="B3409">
            <v>0</v>
          </cell>
          <cell r="C3409">
            <v>0</v>
          </cell>
        </row>
        <row r="3410">
          <cell r="A3410">
            <v>0</v>
          </cell>
          <cell r="B3410">
            <v>0</v>
          </cell>
          <cell r="C3410">
            <v>0</v>
          </cell>
        </row>
        <row r="3415">
          <cell r="A3415" t="str">
            <v>CODIGO</v>
          </cell>
          <cell r="B3415" t="str">
            <v>ITEM</v>
          </cell>
          <cell r="C3415" t="str">
            <v>UNIDAD</v>
          </cell>
        </row>
        <row r="3416">
          <cell r="D3416">
            <v>0</v>
          </cell>
        </row>
        <row r="3417">
          <cell r="B3417" t="str">
            <v>CODIGO</v>
          </cell>
        </row>
        <row r="3418">
          <cell r="A3418" t="str">
            <v>CODIGO</v>
          </cell>
          <cell r="B3418" t="str">
            <v>RECURSOS</v>
          </cell>
          <cell r="C3418" t="str">
            <v>UNIDAD</v>
          </cell>
          <cell r="D3418" t="str">
            <v>CANT.</v>
          </cell>
        </row>
        <row r="3419">
          <cell r="B3419" t="str">
            <v>MATERIALES</v>
          </cell>
        </row>
        <row r="3420">
          <cell r="B3420">
            <v>0</v>
          </cell>
          <cell r="C3420">
            <v>0</v>
          </cell>
        </row>
        <row r="3421">
          <cell r="B3421">
            <v>0</v>
          </cell>
          <cell r="C3421">
            <v>0</v>
          </cell>
        </row>
        <row r="3422">
          <cell r="B3422">
            <v>0</v>
          </cell>
          <cell r="C3422">
            <v>0</v>
          </cell>
        </row>
        <row r="3423">
          <cell r="B3423">
            <v>0</v>
          </cell>
          <cell r="C3423">
            <v>0</v>
          </cell>
        </row>
        <row r="3425">
          <cell r="B3425" t="str">
            <v>EQUIPO</v>
          </cell>
        </row>
        <row r="3426">
          <cell r="B3426" t="str">
            <v>HTA MENOR (5% de M. de O.)</v>
          </cell>
        </row>
        <row r="3427">
          <cell r="A3427">
            <v>0</v>
          </cell>
          <cell r="B3427">
            <v>0</v>
          </cell>
          <cell r="C3427">
            <v>0</v>
          </cell>
        </row>
        <row r="3428">
          <cell r="A3428">
            <v>0</v>
          </cell>
          <cell r="B3428">
            <v>0</v>
          </cell>
          <cell r="C3428">
            <v>0</v>
          </cell>
        </row>
        <row r="3429">
          <cell r="A3429">
            <v>0</v>
          </cell>
          <cell r="B3429">
            <v>0</v>
          </cell>
          <cell r="C3429">
            <v>0</v>
          </cell>
        </row>
        <row r="3431">
          <cell r="B3431" t="str">
            <v>MANO DE OBRA</v>
          </cell>
        </row>
        <row r="3432">
          <cell r="B3432">
            <v>0</v>
          </cell>
          <cell r="C3432">
            <v>0</v>
          </cell>
        </row>
        <row r="3433">
          <cell r="A3433">
            <v>0</v>
          </cell>
          <cell r="B3433">
            <v>0</v>
          </cell>
          <cell r="C3433">
            <v>0</v>
          </cell>
        </row>
        <row r="3434">
          <cell r="A3434">
            <v>0</v>
          </cell>
          <cell r="B3434">
            <v>0</v>
          </cell>
          <cell r="C3434">
            <v>0</v>
          </cell>
        </row>
        <row r="3435">
          <cell r="A3435">
            <v>0</v>
          </cell>
          <cell r="B3435">
            <v>0</v>
          </cell>
          <cell r="C3435">
            <v>0</v>
          </cell>
        </row>
        <row r="3437">
          <cell r="B3437" t="str">
            <v>TRANSPORTE</v>
          </cell>
        </row>
        <row r="3439">
          <cell r="A3439">
            <v>0</v>
          </cell>
          <cell r="B3439">
            <v>0</v>
          </cell>
          <cell r="C3439">
            <v>0</v>
          </cell>
        </row>
        <row r="3440">
          <cell r="A3440">
            <v>0</v>
          </cell>
          <cell r="B3440">
            <v>0</v>
          </cell>
          <cell r="C3440">
            <v>0</v>
          </cell>
        </row>
        <row r="3441">
          <cell r="A3441">
            <v>0</v>
          </cell>
          <cell r="B3441">
            <v>0</v>
          </cell>
          <cell r="C3441">
            <v>0</v>
          </cell>
        </row>
        <row r="3446">
          <cell r="A3446" t="str">
            <v>CODIGO</v>
          </cell>
          <cell r="B3446" t="str">
            <v>ITEM</v>
          </cell>
          <cell r="C3446" t="str">
            <v>UNIDAD</v>
          </cell>
        </row>
        <row r="3447">
          <cell r="D3447">
            <v>0</v>
          </cell>
        </row>
        <row r="3448">
          <cell r="B3448" t="str">
            <v>CODIGO</v>
          </cell>
        </row>
        <row r="3449">
          <cell r="A3449" t="str">
            <v>CODIGO</v>
          </cell>
          <cell r="B3449" t="str">
            <v>RECURSOS</v>
          </cell>
          <cell r="C3449" t="str">
            <v>UNIDAD</v>
          </cell>
          <cell r="D3449" t="str">
            <v>CANT.</v>
          </cell>
        </row>
        <row r="3450">
          <cell r="B3450" t="str">
            <v>MATERIALES</v>
          </cell>
        </row>
        <row r="3451">
          <cell r="B3451">
            <v>0</v>
          </cell>
          <cell r="C3451">
            <v>0</v>
          </cell>
        </row>
        <row r="3452">
          <cell r="B3452">
            <v>0</v>
          </cell>
          <cell r="C3452">
            <v>0</v>
          </cell>
        </row>
        <row r="3453">
          <cell r="B3453">
            <v>0</v>
          </cell>
          <cell r="C3453">
            <v>0</v>
          </cell>
        </row>
        <row r="3454">
          <cell r="B3454">
            <v>0</v>
          </cell>
          <cell r="C3454">
            <v>0</v>
          </cell>
        </row>
        <row r="3456">
          <cell r="B3456" t="str">
            <v>EQUIPO</v>
          </cell>
        </row>
        <row r="3457">
          <cell r="B3457" t="str">
            <v>HTA MENOR (5% de M. de O.)</v>
          </cell>
        </row>
        <row r="3458">
          <cell r="A3458">
            <v>0</v>
          </cell>
          <cell r="B3458">
            <v>0</v>
          </cell>
          <cell r="C3458">
            <v>0</v>
          </cell>
        </row>
        <row r="3459">
          <cell r="A3459">
            <v>0</v>
          </cell>
          <cell r="B3459">
            <v>0</v>
          </cell>
          <cell r="C3459">
            <v>0</v>
          </cell>
        </row>
        <row r="3460">
          <cell r="A3460">
            <v>0</v>
          </cell>
          <cell r="B3460">
            <v>0</v>
          </cell>
          <cell r="C3460">
            <v>0</v>
          </cell>
        </row>
        <row r="3462">
          <cell r="B3462" t="str">
            <v>MANO DE OBRA</v>
          </cell>
        </row>
        <row r="3463">
          <cell r="B3463">
            <v>0</v>
          </cell>
          <cell r="C3463">
            <v>0</v>
          </cell>
        </row>
        <row r="3464">
          <cell r="A3464">
            <v>0</v>
          </cell>
          <cell r="B3464">
            <v>0</v>
          </cell>
          <cell r="C3464">
            <v>0</v>
          </cell>
        </row>
        <row r="3465">
          <cell r="A3465">
            <v>0</v>
          </cell>
          <cell r="B3465">
            <v>0</v>
          </cell>
          <cell r="C3465">
            <v>0</v>
          </cell>
        </row>
        <row r="3466">
          <cell r="A3466">
            <v>0</v>
          </cell>
          <cell r="B3466">
            <v>0</v>
          </cell>
          <cell r="C3466">
            <v>0</v>
          </cell>
        </row>
        <row r="3468">
          <cell r="B3468" t="str">
            <v>TRANSPORTE</v>
          </cell>
        </row>
        <row r="3470">
          <cell r="A3470">
            <v>0</v>
          </cell>
          <cell r="B3470">
            <v>0</v>
          </cell>
          <cell r="C3470">
            <v>0</v>
          </cell>
        </row>
        <row r="3471">
          <cell r="A3471">
            <v>0</v>
          </cell>
          <cell r="B3471">
            <v>0</v>
          </cell>
          <cell r="C3471">
            <v>0</v>
          </cell>
        </row>
        <row r="3472">
          <cell r="A3472">
            <v>0</v>
          </cell>
          <cell r="B3472">
            <v>0</v>
          </cell>
          <cell r="C3472">
            <v>0</v>
          </cell>
        </row>
        <row r="3477">
          <cell r="A3477" t="str">
            <v>CODIGO</v>
          </cell>
          <cell r="B3477" t="str">
            <v>ITEM</v>
          </cell>
          <cell r="C3477" t="str">
            <v>UNIDAD</v>
          </cell>
        </row>
        <row r="3478">
          <cell r="D3478">
            <v>0</v>
          </cell>
        </row>
        <row r="3479">
          <cell r="B3479" t="str">
            <v>CODIGO</v>
          </cell>
        </row>
        <row r="3480">
          <cell r="A3480" t="str">
            <v>CODIGO</v>
          </cell>
          <cell r="B3480" t="str">
            <v>RECURSOS</v>
          </cell>
          <cell r="C3480" t="str">
            <v>UNIDAD</v>
          </cell>
          <cell r="D3480" t="str">
            <v>CANT.</v>
          </cell>
        </row>
        <row r="3481">
          <cell r="B3481" t="str">
            <v>MATERIALES</v>
          </cell>
        </row>
        <row r="3482">
          <cell r="B3482">
            <v>0</v>
          </cell>
          <cell r="C3482">
            <v>0</v>
          </cell>
        </row>
        <row r="3483">
          <cell r="B3483">
            <v>0</v>
          </cell>
          <cell r="C3483">
            <v>0</v>
          </cell>
        </row>
        <row r="3484">
          <cell r="B3484">
            <v>0</v>
          </cell>
          <cell r="C3484">
            <v>0</v>
          </cell>
        </row>
        <row r="3485">
          <cell r="B3485">
            <v>0</v>
          </cell>
          <cell r="C3485">
            <v>0</v>
          </cell>
        </row>
        <row r="3487">
          <cell r="B3487" t="str">
            <v>EQUIPO</v>
          </cell>
        </row>
        <row r="3488">
          <cell r="B3488" t="str">
            <v>HTA MENOR (5% de M. de O.)</v>
          </cell>
        </row>
        <row r="3489">
          <cell r="A3489">
            <v>0</v>
          </cell>
          <cell r="B3489">
            <v>0</v>
          </cell>
          <cell r="C3489">
            <v>0</v>
          </cell>
        </row>
        <row r="3490">
          <cell r="A3490">
            <v>0</v>
          </cell>
          <cell r="B3490">
            <v>0</v>
          </cell>
          <cell r="C3490">
            <v>0</v>
          </cell>
        </row>
        <row r="3491">
          <cell r="A3491">
            <v>0</v>
          </cell>
          <cell r="B3491">
            <v>0</v>
          </cell>
          <cell r="C3491">
            <v>0</v>
          </cell>
        </row>
        <row r="3493">
          <cell r="B3493" t="str">
            <v>MANO DE OBRA</v>
          </cell>
        </row>
        <row r="3494">
          <cell r="B3494">
            <v>0</v>
          </cell>
          <cell r="C3494">
            <v>0</v>
          </cell>
        </row>
        <row r="3495">
          <cell r="A3495">
            <v>0</v>
          </cell>
          <cell r="B3495">
            <v>0</v>
          </cell>
          <cell r="C3495">
            <v>0</v>
          </cell>
        </row>
        <row r="3496">
          <cell r="A3496">
            <v>0</v>
          </cell>
          <cell r="B3496">
            <v>0</v>
          </cell>
          <cell r="C3496">
            <v>0</v>
          </cell>
        </row>
        <row r="3497">
          <cell r="A3497">
            <v>0</v>
          </cell>
          <cell r="B3497">
            <v>0</v>
          </cell>
          <cell r="C3497">
            <v>0</v>
          </cell>
        </row>
        <row r="3499">
          <cell r="B3499" t="str">
            <v>TRANSPORTE</v>
          </cell>
        </row>
        <row r="3501">
          <cell r="A3501">
            <v>0</v>
          </cell>
          <cell r="B3501">
            <v>0</v>
          </cell>
          <cell r="C3501">
            <v>0</v>
          </cell>
        </row>
        <row r="3502">
          <cell r="A3502">
            <v>0</v>
          </cell>
          <cell r="B3502">
            <v>0</v>
          </cell>
          <cell r="C3502">
            <v>0</v>
          </cell>
        </row>
        <row r="3503">
          <cell r="A3503">
            <v>0</v>
          </cell>
          <cell r="B3503">
            <v>0</v>
          </cell>
          <cell r="C3503">
            <v>0</v>
          </cell>
        </row>
        <row r="3508">
          <cell r="A3508" t="str">
            <v>CODIGO</v>
          </cell>
          <cell r="B3508" t="str">
            <v>ITEM</v>
          </cell>
          <cell r="C3508" t="str">
            <v>UNIDAD</v>
          </cell>
        </row>
        <row r="3509">
          <cell r="D3509">
            <v>0</v>
          </cell>
        </row>
        <row r="3510">
          <cell r="B3510" t="str">
            <v>CODIGO</v>
          </cell>
        </row>
        <row r="3511">
          <cell r="A3511" t="str">
            <v>CODIGO</v>
          </cell>
          <cell r="B3511" t="str">
            <v>RECURSOS</v>
          </cell>
          <cell r="C3511" t="str">
            <v>UNIDAD</v>
          </cell>
          <cell r="D3511" t="str">
            <v>CANT.</v>
          </cell>
        </row>
        <row r="3512">
          <cell r="B3512" t="str">
            <v>MATERIALES</v>
          </cell>
        </row>
        <row r="3513">
          <cell r="B3513">
            <v>0</v>
          </cell>
          <cell r="C3513">
            <v>0</v>
          </cell>
        </row>
        <row r="3514">
          <cell r="B3514">
            <v>0</v>
          </cell>
          <cell r="C3514">
            <v>0</v>
          </cell>
        </row>
        <row r="3515">
          <cell r="B3515">
            <v>0</v>
          </cell>
          <cell r="C3515">
            <v>0</v>
          </cell>
        </row>
        <row r="3516">
          <cell r="B3516">
            <v>0</v>
          </cell>
          <cell r="C3516">
            <v>0</v>
          </cell>
        </row>
        <row r="3518">
          <cell r="B3518" t="str">
            <v>EQUIPO</v>
          </cell>
        </row>
        <row r="3519">
          <cell r="B3519" t="str">
            <v>HTA MENOR (5% de M. de O.)</v>
          </cell>
        </row>
        <row r="3520">
          <cell r="A3520">
            <v>0</v>
          </cell>
          <cell r="B3520">
            <v>0</v>
          </cell>
          <cell r="C3520">
            <v>0</v>
          </cell>
        </row>
        <row r="3521">
          <cell r="A3521">
            <v>0</v>
          </cell>
          <cell r="B3521">
            <v>0</v>
          </cell>
          <cell r="C3521">
            <v>0</v>
          </cell>
        </row>
        <row r="3522">
          <cell r="A3522">
            <v>0</v>
          </cell>
          <cell r="B3522">
            <v>0</v>
          </cell>
          <cell r="C3522">
            <v>0</v>
          </cell>
        </row>
        <row r="3524">
          <cell r="B3524" t="str">
            <v>MANO DE OBRA</v>
          </cell>
        </row>
        <row r="3525">
          <cell r="B3525">
            <v>0</v>
          </cell>
          <cell r="C3525">
            <v>0</v>
          </cell>
        </row>
        <row r="3526">
          <cell r="A3526">
            <v>0</v>
          </cell>
          <cell r="B3526">
            <v>0</v>
          </cell>
          <cell r="C3526">
            <v>0</v>
          </cell>
        </row>
        <row r="3527">
          <cell r="A3527">
            <v>0</v>
          </cell>
          <cell r="B3527">
            <v>0</v>
          </cell>
          <cell r="C3527">
            <v>0</v>
          </cell>
        </row>
        <row r="3528">
          <cell r="A3528">
            <v>0</v>
          </cell>
          <cell r="B3528">
            <v>0</v>
          </cell>
          <cell r="C3528">
            <v>0</v>
          </cell>
        </row>
        <row r="3530">
          <cell r="B3530" t="str">
            <v>TRANSPORTE</v>
          </cell>
        </row>
        <row r="3532">
          <cell r="A3532">
            <v>0</v>
          </cell>
          <cell r="B3532">
            <v>0</v>
          </cell>
          <cell r="C3532">
            <v>0</v>
          </cell>
        </row>
        <row r="3533">
          <cell r="A3533">
            <v>0</v>
          </cell>
          <cell r="B3533">
            <v>0</v>
          </cell>
          <cell r="C3533">
            <v>0</v>
          </cell>
        </row>
        <row r="3534">
          <cell r="A3534">
            <v>0</v>
          </cell>
          <cell r="B3534">
            <v>0</v>
          </cell>
          <cell r="C3534">
            <v>0</v>
          </cell>
        </row>
        <row r="3539">
          <cell r="A3539" t="str">
            <v>CODIGO</v>
          </cell>
          <cell r="B3539" t="str">
            <v>ITEM</v>
          </cell>
          <cell r="C3539" t="str">
            <v>UNIDAD</v>
          </cell>
        </row>
        <row r="3540">
          <cell r="D3540">
            <v>0</v>
          </cell>
        </row>
        <row r="3541">
          <cell r="B3541" t="str">
            <v>CODIGO</v>
          </cell>
        </row>
        <row r="3542">
          <cell r="A3542" t="str">
            <v>CODIGO</v>
          </cell>
          <cell r="B3542" t="str">
            <v>RECURSOS</v>
          </cell>
          <cell r="C3542" t="str">
            <v>UNIDAD</v>
          </cell>
          <cell r="D3542" t="str">
            <v>CANT.</v>
          </cell>
        </row>
        <row r="3543">
          <cell r="B3543" t="str">
            <v>MATERIALES</v>
          </cell>
        </row>
        <row r="3544">
          <cell r="B3544">
            <v>0</v>
          </cell>
          <cell r="C3544">
            <v>0</v>
          </cell>
        </row>
        <row r="3545">
          <cell r="B3545">
            <v>0</v>
          </cell>
          <cell r="C3545">
            <v>0</v>
          </cell>
        </row>
        <row r="3546">
          <cell r="B3546">
            <v>0</v>
          </cell>
          <cell r="C3546">
            <v>0</v>
          </cell>
        </row>
        <row r="3547">
          <cell r="B3547">
            <v>0</v>
          </cell>
          <cell r="C3547">
            <v>0</v>
          </cell>
        </row>
        <row r="3549">
          <cell r="B3549" t="str">
            <v>EQUIPO</v>
          </cell>
        </row>
        <row r="3550">
          <cell r="B3550" t="str">
            <v>HTA MENOR (5% de M. de O.)</v>
          </cell>
        </row>
        <row r="3551">
          <cell r="A3551">
            <v>0</v>
          </cell>
          <cell r="B3551">
            <v>0</v>
          </cell>
          <cell r="C3551">
            <v>0</v>
          </cell>
        </row>
        <row r="3552">
          <cell r="A3552">
            <v>0</v>
          </cell>
          <cell r="B3552">
            <v>0</v>
          </cell>
          <cell r="C3552">
            <v>0</v>
          </cell>
        </row>
        <row r="3553">
          <cell r="A3553">
            <v>0</v>
          </cell>
          <cell r="B3553">
            <v>0</v>
          </cell>
          <cell r="C3553">
            <v>0</v>
          </cell>
        </row>
        <row r="3555">
          <cell r="B3555" t="str">
            <v>MANO DE OBRA</v>
          </cell>
        </row>
        <row r="3556">
          <cell r="B3556">
            <v>0</v>
          </cell>
          <cell r="C3556">
            <v>0</v>
          </cell>
        </row>
        <row r="3557">
          <cell r="A3557">
            <v>0</v>
          </cell>
          <cell r="B3557">
            <v>0</v>
          </cell>
          <cell r="C3557">
            <v>0</v>
          </cell>
        </row>
        <row r="3558">
          <cell r="A3558">
            <v>0</v>
          </cell>
          <cell r="B3558">
            <v>0</v>
          </cell>
          <cell r="C3558">
            <v>0</v>
          </cell>
        </row>
        <row r="3559">
          <cell r="A3559">
            <v>0</v>
          </cell>
          <cell r="B3559">
            <v>0</v>
          </cell>
          <cell r="C3559">
            <v>0</v>
          </cell>
        </row>
        <row r="3561">
          <cell r="B3561" t="str">
            <v>TRANSPORTE</v>
          </cell>
        </row>
        <row r="3563">
          <cell r="A3563">
            <v>0</v>
          </cell>
          <cell r="B3563">
            <v>0</v>
          </cell>
          <cell r="C3563">
            <v>0</v>
          </cell>
        </row>
        <row r="3564">
          <cell r="A3564">
            <v>0</v>
          </cell>
          <cell r="B3564">
            <v>0</v>
          </cell>
          <cell r="C3564">
            <v>0</v>
          </cell>
        </row>
        <row r="3565">
          <cell r="A3565">
            <v>0</v>
          </cell>
          <cell r="B3565">
            <v>0</v>
          </cell>
          <cell r="C3565">
            <v>0</v>
          </cell>
        </row>
        <row r="3571">
          <cell r="A3571" t="str">
            <v>CODIGO</v>
          </cell>
          <cell r="B3571" t="str">
            <v>ITEM</v>
          </cell>
          <cell r="C3571" t="str">
            <v>UNIDAD</v>
          </cell>
        </row>
        <row r="3572">
          <cell r="D3572">
            <v>0</v>
          </cell>
        </row>
        <row r="3573">
          <cell r="B3573" t="str">
            <v>CODIGO</v>
          </cell>
        </row>
        <row r="3574">
          <cell r="A3574" t="str">
            <v>CODIGO</v>
          </cell>
          <cell r="B3574" t="str">
            <v>RECURSOS</v>
          </cell>
          <cell r="C3574" t="str">
            <v>UNIDAD</v>
          </cell>
          <cell r="D3574" t="str">
            <v>CANT.</v>
          </cell>
        </row>
        <row r="3575">
          <cell r="B3575" t="str">
            <v>MATERIALES</v>
          </cell>
        </row>
        <row r="3576">
          <cell r="B3576">
            <v>0</v>
          </cell>
          <cell r="C3576">
            <v>0</v>
          </cell>
        </row>
        <row r="3577">
          <cell r="B3577">
            <v>0</v>
          </cell>
          <cell r="C3577">
            <v>0</v>
          </cell>
        </row>
        <row r="3578">
          <cell r="B3578">
            <v>0</v>
          </cell>
          <cell r="C3578">
            <v>0</v>
          </cell>
        </row>
        <row r="3579">
          <cell r="B3579">
            <v>0</v>
          </cell>
          <cell r="C3579">
            <v>0</v>
          </cell>
        </row>
        <row r="3581">
          <cell r="B3581" t="str">
            <v>EQUIPO</v>
          </cell>
        </row>
        <row r="3582">
          <cell r="B3582" t="str">
            <v>HTA MENOR (5% de M. de O.)</v>
          </cell>
        </row>
        <row r="3583">
          <cell r="A3583">
            <v>0</v>
          </cell>
          <cell r="B3583">
            <v>0</v>
          </cell>
          <cell r="C3583">
            <v>0</v>
          </cell>
        </row>
        <row r="3584">
          <cell r="A3584">
            <v>0</v>
          </cell>
          <cell r="B3584">
            <v>0</v>
          </cell>
          <cell r="C3584">
            <v>0</v>
          </cell>
        </row>
        <row r="3585">
          <cell r="A3585">
            <v>0</v>
          </cell>
          <cell r="B3585">
            <v>0</v>
          </cell>
          <cell r="C3585">
            <v>0</v>
          </cell>
        </row>
        <row r="3587">
          <cell r="B3587" t="str">
            <v>MANO DE OBRA</v>
          </cell>
        </row>
        <row r="3588">
          <cell r="B3588">
            <v>0</v>
          </cell>
          <cell r="C3588">
            <v>0</v>
          </cell>
        </row>
        <row r="3589">
          <cell r="A3589">
            <v>0</v>
          </cell>
          <cell r="B3589">
            <v>0</v>
          </cell>
          <cell r="C3589">
            <v>0</v>
          </cell>
        </row>
        <row r="3590">
          <cell r="A3590">
            <v>0</v>
          </cell>
          <cell r="B3590">
            <v>0</v>
          </cell>
          <cell r="C3590">
            <v>0</v>
          </cell>
        </row>
        <row r="3591">
          <cell r="A3591">
            <v>0</v>
          </cell>
          <cell r="B3591">
            <v>0</v>
          </cell>
          <cell r="C3591">
            <v>0</v>
          </cell>
        </row>
        <row r="3593">
          <cell r="B3593" t="str">
            <v>TRANSPORTE</v>
          </cell>
        </row>
        <row r="3595">
          <cell r="A3595">
            <v>0</v>
          </cell>
          <cell r="B3595">
            <v>0</v>
          </cell>
          <cell r="C3595">
            <v>0</v>
          </cell>
        </row>
        <row r="3596">
          <cell r="A3596">
            <v>0</v>
          </cell>
          <cell r="B3596">
            <v>0</v>
          </cell>
          <cell r="C3596">
            <v>0</v>
          </cell>
        </row>
        <row r="3597">
          <cell r="A3597">
            <v>0</v>
          </cell>
          <cell r="B3597">
            <v>0</v>
          </cell>
          <cell r="C3597">
            <v>0</v>
          </cell>
        </row>
        <row r="3602">
          <cell r="A3602" t="str">
            <v>CODIGO</v>
          </cell>
          <cell r="B3602" t="str">
            <v>ITEM</v>
          </cell>
          <cell r="C3602" t="str">
            <v>UNIDAD</v>
          </cell>
        </row>
        <row r="3603">
          <cell r="D3603">
            <v>0</v>
          </cell>
        </row>
        <row r="3604">
          <cell r="B3604" t="str">
            <v>CODIGO</v>
          </cell>
        </row>
        <row r="3605">
          <cell r="A3605" t="str">
            <v>CODIGO</v>
          </cell>
          <cell r="B3605" t="str">
            <v>RECURSOS</v>
          </cell>
          <cell r="C3605" t="str">
            <v>UNIDAD</v>
          </cell>
          <cell r="D3605" t="str">
            <v>CANT.</v>
          </cell>
        </row>
        <row r="3606">
          <cell r="B3606" t="str">
            <v>MATERIALES</v>
          </cell>
        </row>
        <row r="3607">
          <cell r="B3607">
            <v>0</v>
          </cell>
          <cell r="C3607">
            <v>0</v>
          </cell>
        </row>
        <row r="3608">
          <cell r="B3608">
            <v>0</v>
          </cell>
          <cell r="C3608">
            <v>0</v>
          </cell>
        </row>
        <row r="3609">
          <cell r="B3609">
            <v>0</v>
          </cell>
          <cell r="C3609">
            <v>0</v>
          </cell>
        </row>
        <row r="3610">
          <cell r="B3610">
            <v>0</v>
          </cell>
          <cell r="C3610">
            <v>0</v>
          </cell>
        </row>
        <row r="3612">
          <cell r="B3612" t="str">
            <v>EQUIPO</v>
          </cell>
        </row>
        <row r="3613">
          <cell r="B3613" t="str">
            <v>HTA MENOR (5% de M. de O.)</v>
          </cell>
        </row>
        <row r="3614">
          <cell r="A3614">
            <v>0</v>
          </cell>
          <cell r="B3614">
            <v>0</v>
          </cell>
          <cell r="C3614">
            <v>0</v>
          </cell>
        </row>
        <row r="3615">
          <cell r="A3615">
            <v>0</v>
          </cell>
          <cell r="B3615">
            <v>0</v>
          </cell>
          <cell r="C3615">
            <v>0</v>
          </cell>
        </row>
        <row r="3616">
          <cell r="A3616">
            <v>0</v>
          </cell>
          <cell r="B3616">
            <v>0</v>
          </cell>
          <cell r="C3616">
            <v>0</v>
          </cell>
        </row>
        <row r="3618">
          <cell r="B3618" t="str">
            <v>MANO DE OBRA</v>
          </cell>
        </row>
        <row r="3619">
          <cell r="B3619">
            <v>0</v>
          </cell>
          <cell r="C3619">
            <v>0</v>
          </cell>
        </row>
        <row r="3620">
          <cell r="A3620">
            <v>0</v>
          </cell>
          <cell r="B3620">
            <v>0</v>
          </cell>
          <cell r="C3620">
            <v>0</v>
          </cell>
        </row>
        <row r="3621">
          <cell r="A3621">
            <v>0</v>
          </cell>
          <cell r="B3621">
            <v>0</v>
          </cell>
          <cell r="C3621">
            <v>0</v>
          </cell>
        </row>
        <row r="3622">
          <cell r="A3622">
            <v>0</v>
          </cell>
          <cell r="B3622">
            <v>0</v>
          </cell>
          <cell r="C3622">
            <v>0</v>
          </cell>
        </row>
        <row r="3624">
          <cell r="B3624" t="str">
            <v>TRANSPORTE</v>
          </cell>
        </row>
        <row r="3626">
          <cell r="A3626">
            <v>0</v>
          </cell>
          <cell r="B3626">
            <v>0</v>
          </cell>
          <cell r="C3626">
            <v>0</v>
          </cell>
        </row>
        <row r="3627">
          <cell r="A3627">
            <v>0</v>
          </cell>
          <cell r="B3627">
            <v>0</v>
          </cell>
          <cell r="C3627">
            <v>0</v>
          </cell>
        </row>
        <row r="3628">
          <cell r="A3628">
            <v>0</v>
          </cell>
          <cell r="B3628">
            <v>0</v>
          </cell>
          <cell r="C3628">
            <v>0</v>
          </cell>
        </row>
        <row r="3633">
          <cell r="A3633" t="str">
            <v>CODIGO</v>
          </cell>
          <cell r="B3633" t="str">
            <v>ITEM</v>
          </cell>
          <cell r="C3633" t="str">
            <v>UNIDAD</v>
          </cell>
        </row>
        <row r="3634">
          <cell r="D3634">
            <v>0</v>
          </cell>
        </row>
        <row r="3635">
          <cell r="B3635" t="str">
            <v>CODIGO</v>
          </cell>
        </row>
        <row r="3636">
          <cell r="A3636" t="str">
            <v>CODIGO</v>
          </cell>
          <cell r="B3636" t="str">
            <v>RECURSOS</v>
          </cell>
          <cell r="C3636" t="str">
            <v>UNIDAD</v>
          </cell>
          <cell r="D3636" t="str">
            <v>CANT.</v>
          </cell>
        </row>
        <row r="3637">
          <cell r="B3637" t="str">
            <v>MATERIALES</v>
          </cell>
        </row>
        <row r="3638">
          <cell r="B3638">
            <v>0</v>
          </cell>
          <cell r="C3638">
            <v>0</v>
          </cell>
        </row>
        <row r="3639">
          <cell r="B3639">
            <v>0</v>
          </cell>
          <cell r="C3639">
            <v>0</v>
          </cell>
        </row>
        <row r="3640">
          <cell r="B3640">
            <v>0</v>
          </cell>
          <cell r="C3640">
            <v>0</v>
          </cell>
        </row>
        <row r="3641">
          <cell r="B3641">
            <v>0</v>
          </cell>
          <cell r="C3641">
            <v>0</v>
          </cell>
        </row>
        <row r="3643">
          <cell r="B3643" t="str">
            <v>EQUIPO</v>
          </cell>
        </row>
        <row r="3644">
          <cell r="B3644" t="str">
            <v>HTA MENOR (5% de M. de O.)</v>
          </cell>
        </row>
        <row r="3645">
          <cell r="A3645">
            <v>0</v>
          </cell>
          <cell r="B3645">
            <v>0</v>
          </cell>
          <cell r="C3645">
            <v>0</v>
          </cell>
        </row>
        <row r="3646">
          <cell r="A3646">
            <v>0</v>
          </cell>
          <cell r="B3646">
            <v>0</v>
          </cell>
          <cell r="C3646">
            <v>0</v>
          </cell>
        </row>
        <row r="3647">
          <cell r="A3647">
            <v>0</v>
          </cell>
          <cell r="B3647">
            <v>0</v>
          </cell>
          <cell r="C3647">
            <v>0</v>
          </cell>
        </row>
        <row r="3649">
          <cell r="B3649" t="str">
            <v>MANO DE OBRA</v>
          </cell>
        </row>
        <row r="3650">
          <cell r="B3650">
            <v>0</v>
          </cell>
          <cell r="C3650">
            <v>0</v>
          </cell>
        </row>
        <row r="3651">
          <cell r="A3651">
            <v>0</v>
          </cell>
          <cell r="B3651">
            <v>0</v>
          </cell>
          <cell r="C3651">
            <v>0</v>
          </cell>
        </row>
        <row r="3652">
          <cell r="A3652">
            <v>0</v>
          </cell>
          <cell r="B3652">
            <v>0</v>
          </cell>
          <cell r="C3652">
            <v>0</v>
          </cell>
        </row>
        <row r="3653">
          <cell r="A3653">
            <v>0</v>
          </cell>
          <cell r="B3653">
            <v>0</v>
          </cell>
          <cell r="C3653">
            <v>0</v>
          </cell>
        </row>
        <row r="3655">
          <cell r="B3655" t="str">
            <v>TRANSPORTE</v>
          </cell>
        </row>
        <row r="3657">
          <cell r="A3657">
            <v>0</v>
          </cell>
          <cell r="B3657">
            <v>0</v>
          </cell>
          <cell r="C3657">
            <v>0</v>
          </cell>
        </row>
        <row r="3658">
          <cell r="A3658">
            <v>0</v>
          </cell>
          <cell r="B3658">
            <v>0</v>
          </cell>
          <cell r="C3658">
            <v>0</v>
          </cell>
        </row>
        <row r="3659">
          <cell r="A3659">
            <v>0</v>
          </cell>
          <cell r="B3659">
            <v>0</v>
          </cell>
          <cell r="C3659">
            <v>0</v>
          </cell>
        </row>
        <row r="3664">
          <cell r="A3664" t="str">
            <v>CODIGO</v>
          </cell>
          <cell r="B3664" t="str">
            <v>ITEM</v>
          </cell>
          <cell r="C3664" t="str">
            <v>UNIDAD</v>
          </cell>
        </row>
        <row r="3665">
          <cell r="D3665">
            <v>0</v>
          </cell>
        </row>
        <row r="3666">
          <cell r="B3666" t="str">
            <v>CODIGO</v>
          </cell>
        </row>
        <row r="3667">
          <cell r="A3667" t="str">
            <v>CODIGO</v>
          </cell>
          <cell r="B3667" t="str">
            <v>RECURSOS</v>
          </cell>
          <cell r="C3667" t="str">
            <v>UNIDAD</v>
          </cell>
          <cell r="D3667" t="str">
            <v>CANT.</v>
          </cell>
        </row>
        <row r="3668">
          <cell r="B3668" t="str">
            <v>MATERIALES</v>
          </cell>
        </row>
        <row r="3669">
          <cell r="B3669">
            <v>0</v>
          </cell>
          <cell r="C3669">
            <v>0</v>
          </cell>
        </row>
        <row r="3670">
          <cell r="B3670">
            <v>0</v>
          </cell>
          <cell r="C3670">
            <v>0</v>
          </cell>
        </row>
        <row r="3671">
          <cell r="B3671">
            <v>0</v>
          </cell>
          <cell r="C3671">
            <v>0</v>
          </cell>
        </row>
        <row r="3672">
          <cell r="B3672">
            <v>0</v>
          </cell>
          <cell r="C3672">
            <v>0</v>
          </cell>
        </row>
        <row r="3674">
          <cell r="B3674" t="str">
            <v>EQUIPO</v>
          </cell>
        </row>
        <row r="3675">
          <cell r="B3675" t="str">
            <v>HTA MENOR (5% de M. de O.)</v>
          </cell>
        </row>
        <row r="3676">
          <cell r="A3676">
            <v>0</v>
          </cell>
          <cell r="B3676">
            <v>0</v>
          </cell>
          <cell r="C3676">
            <v>0</v>
          </cell>
        </row>
        <row r="3677">
          <cell r="A3677">
            <v>0</v>
          </cell>
          <cell r="B3677">
            <v>0</v>
          </cell>
          <cell r="C3677">
            <v>0</v>
          </cell>
        </row>
        <row r="3678">
          <cell r="A3678">
            <v>0</v>
          </cell>
          <cell r="B3678">
            <v>0</v>
          </cell>
          <cell r="C3678">
            <v>0</v>
          </cell>
        </row>
        <row r="3680">
          <cell r="B3680" t="str">
            <v>MANO DE OBRA</v>
          </cell>
        </row>
        <row r="3681">
          <cell r="B3681">
            <v>0</v>
          </cell>
          <cell r="C3681">
            <v>0</v>
          </cell>
        </row>
        <row r="3682">
          <cell r="A3682">
            <v>0</v>
          </cell>
          <cell r="B3682">
            <v>0</v>
          </cell>
          <cell r="C3682">
            <v>0</v>
          </cell>
        </row>
        <row r="3683">
          <cell r="A3683">
            <v>0</v>
          </cell>
          <cell r="B3683">
            <v>0</v>
          </cell>
          <cell r="C3683">
            <v>0</v>
          </cell>
        </row>
        <row r="3684">
          <cell r="A3684">
            <v>0</v>
          </cell>
          <cell r="B3684">
            <v>0</v>
          </cell>
          <cell r="C3684">
            <v>0</v>
          </cell>
        </row>
        <row r="3686">
          <cell r="B3686" t="str">
            <v>TRANSPORTE</v>
          </cell>
        </row>
        <row r="3688">
          <cell r="A3688">
            <v>0</v>
          </cell>
          <cell r="B3688">
            <v>0</v>
          </cell>
          <cell r="C3688">
            <v>0</v>
          </cell>
        </row>
        <row r="3689">
          <cell r="A3689">
            <v>0</v>
          </cell>
          <cell r="B3689">
            <v>0</v>
          </cell>
          <cell r="C3689">
            <v>0</v>
          </cell>
        </row>
        <row r="3690">
          <cell r="A3690">
            <v>0</v>
          </cell>
          <cell r="B3690">
            <v>0</v>
          </cell>
          <cell r="C3690">
            <v>0</v>
          </cell>
        </row>
        <row r="3695">
          <cell r="A3695" t="str">
            <v>CODIGO</v>
          </cell>
          <cell r="B3695" t="str">
            <v>ITEM</v>
          </cell>
          <cell r="C3695" t="str">
            <v>UNIDAD</v>
          </cell>
        </row>
        <row r="3696">
          <cell r="D3696">
            <v>0</v>
          </cell>
        </row>
        <row r="3697">
          <cell r="B3697" t="str">
            <v>CODIGO</v>
          </cell>
        </row>
        <row r="3698">
          <cell r="A3698" t="str">
            <v>CODIGO</v>
          </cell>
          <cell r="B3698" t="str">
            <v>RECURSOS</v>
          </cell>
          <cell r="C3698" t="str">
            <v>UNIDAD</v>
          </cell>
          <cell r="D3698" t="str">
            <v>CANT.</v>
          </cell>
        </row>
        <row r="3699">
          <cell r="B3699" t="str">
            <v>MATERIALES</v>
          </cell>
        </row>
        <row r="3700">
          <cell r="B3700">
            <v>0</v>
          </cell>
          <cell r="C3700">
            <v>0</v>
          </cell>
        </row>
        <row r="3701">
          <cell r="B3701">
            <v>0</v>
          </cell>
          <cell r="C3701">
            <v>0</v>
          </cell>
        </row>
        <row r="3702">
          <cell r="B3702">
            <v>0</v>
          </cell>
          <cell r="C3702">
            <v>0</v>
          </cell>
        </row>
        <row r="3703">
          <cell r="B3703">
            <v>0</v>
          </cell>
          <cell r="C3703">
            <v>0</v>
          </cell>
        </row>
        <row r="3705">
          <cell r="B3705" t="str">
            <v>EQUIPO</v>
          </cell>
        </row>
        <row r="3706">
          <cell r="B3706" t="str">
            <v>HTA MENOR (5% de M. de O.)</v>
          </cell>
        </row>
        <row r="3707">
          <cell r="A3707">
            <v>0</v>
          </cell>
          <cell r="B3707">
            <v>0</v>
          </cell>
          <cell r="C3707">
            <v>0</v>
          </cell>
        </row>
        <row r="3708">
          <cell r="A3708">
            <v>0</v>
          </cell>
          <cell r="B3708">
            <v>0</v>
          </cell>
          <cell r="C3708">
            <v>0</v>
          </cell>
        </row>
        <row r="3709">
          <cell r="A3709">
            <v>0</v>
          </cell>
          <cell r="B3709">
            <v>0</v>
          </cell>
          <cell r="C3709">
            <v>0</v>
          </cell>
        </row>
        <row r="3711">
          <cell r="B3711" t="str">
            <v>MANO DE OBRA</v>
          </cell>
        </row>
        <row r="3712">
          <cell r="B3712">
            <v>0</v>
          </cell>
          <cell r="C3712">
            <v>0</v>
          </cell>
        </row>
        <row r="3713">
          <cell r="A3713">
            <v>0</v>
          </cell>
          <cell r="B3713">
            <v>0</v>
          </cell>
          <cell r="C3713">
            <v>0</v>
          </cell>
        </row>
        <row r="3714">
          <cell r="A3714">
            <v>0</v>
          </cell>
          <cell r="B3714">
            <v>0</v>
          </cell>
          <cell r="C3714">
            <v>0</v>
          </cell>
        </row>
        <row r="3715">
          <cell r="A3715">
            <v>0</v>
          </cell>
          <cell r="B3715">
            <v>0</v>
          </cell>
          <cell r="C3715">
            <v>0</v>
          </cell>
        </row>
        <row r="3717">
          <cell r="B3717" t="str">
            <v>TRANSPORTE</v>
          </cell>
        </row>
        <row r="3719">
          <cell r="A3719">
            <v>0</v>
          </cell>
          <cell r="B3719">
            <v>0</v>
          </cell>
          <cell r="C3719">
            <v>0</v>
          </cell>
        </row>
        <row r="3720">
          <cell r="A3720">
            <v>0</v>
          </cell>
          <cell r="B3720">
            <v>0</v>
          </cell>
          <cell r="C3720">
            <v>0</v>
          </cell>
        </row>
        <row r="3721">
          <cell r="A3721">
            <v>0</v>
          </cell>
          <cell r="B3721">
            <v>0</v>
          </cell>
          <cell r="C3721">
            <v>0</v>
          </cell>
        </row>
        <row r="3726">
          <cell r="A3726" t="str">
            <v>CODIGO</v>
          </cell>
          <cell r="B3726" t="str">
            <v>ITEM</v>
          </cell>
          <cell r="C3726" t="str">
            <v>UNIDAD</v>
          </cell>
        </row>
        <row r="3727">
          <cell r="D3727">
            <v>0</v>
          </cell>
        </row>
        <row r="3728">
          <cell r="B3728" t="str">
            <v>CODIGO</v>
          </cell>
        </row>
        <row r="3729">
          <cell r="A3729" t="str">
            <v>CODIGO</v>
          </cell>
          <cell r="B3729" t="str">
            <v>RECURSOS</v>
          </cell>
          <cell r="C3729" t="str">
            <v>UNIDAD</v>
          </cell>
          <cell r="D3729" t="str">
            <v>CANT.</v>
          </cell>
        </row>
        <row r="3730">
          <cell r="B3730" t="str">
            <v>MATERIALES</v>
          </cell>
        </row>
        <row r="3731">
          <cell r="B3731">
            <v>0</v>
          </cell>
          <cell r="C3731">
            <v>0</v>
          </cell>
        </row>
        <row r="3732">
          <cell r="B3732">
            <v>0</v>
          </cell>
          <cell r="C3732">
            <v>0</v>
          </cell>
        </row>
        <row r="3733">
          <cell r="B3733">
            <v>0</v>
          </cell>
          <cell r="C3733">
            <v>0</v>
          </cell>
        </row>
        <row r="3734">
          <cell r="B3734">
            <v>0</v>
          </cell>
          <cell r="C3734">
            <v>0</v>
          </cell>
        </row>
        <row r="3736">
          <cell r="B3736" t="str">
            <v>EQUIPO</v>
          </cell>
        </row>
        <row r="3737">
          <cell r="B3737" t="str">
            <v>HTA MENOR (5% de M. de O.)</v>
          </cell>
        </row>
        <row r="3738">
          <cell r="A3738">
            <v>0</v>
          </cell>
          <cell r="B3738">
            <v>0</v>
          </cell>
          <cell r="C3738">
            <v>0</v>
          </cell>
        </row>
        <row r="3739">
          <cell r="A3739">
            <v>0</v>
          </cell>
          <cell r="B3739">
            <v>0</v>
          </cell>
          <cell r="C3739">
            <v>0</v>
          </cell>
        </row>
        <row r="3740">
          <cell r="A3740">
            <v>0</v>
          </cell>
          <cell r="B3740">
            <v>0</v>
          </cell>
          <cell r="C3740">
            <v>0</v>
          </cell>
        </row>
        <row r="3742">
          <cell r="B3742" t="str">
            <v>MANO DE OBRA</v>
          </cell>
        </row>
        <row r="3743">
          <cell r="B3743">
            <v>0</v>
          </cell>
          <cell r="C3743">
            <v>0</v>
          </cell>
        </row>
        <row r="3744">
          <cell r="A3744">
            <v>0</v>
          </cell>
          <cell r="B3744">
            <v>0</v>
          </cell>
          <cell r="C3744">
            <v>0</v>
          </cell>
        </row>
        <row r="3745">
          <cell r="A3745">
            <v>0</v>
          </cell>
          <cell r="B3745">
            <v>0</v>
          </cell>
          <cell r="C3745">
            <v>0</v>
          </cell>
        </row>
        <row r="3746">
          <cell r="A3746">
            <v>0</v>
          </cell>
          <cell r="B3746">
            <v>0</v>
          </cell>
          <cell r="C3746">
            <v>0</v>
          </cell>
        </row>
        <row r="3748">
          <cell r="B3748" t="str">
            <v>TRANSPORTE</v>
          </cell>
        </row>
        <row r="3750">
          <cell r="A3750">
            <v>0</v>
          </cell>
          <cell r="B3750">
            <v>0</v>
          </cell>
          <cell r="C3750">
            <v>0</v>
          </cell>
        </row>
        <row r="3751">
          <cell r="A3751">
            <v>0</v>
          </cell>
          <cell r="B3751">
            <v>0</v>
          </cell>
          <cell r="C3751">
            <v>0</v>
          </cell>
        </row>
        <row r="3752">
          <cell r="A3752">
            <v>0</v>
          </cell>
          <cell r="B3752">
            <v>0</v>
          </cell>
          <cell r="C3752">
            <v>0</v>
          </cell>
        </row>
        <row r="3757">
          <cell r="A3757" t="str">
            <v>CODIGO</v>
          </cell>
          <cell r="B3757" t="str">
            <v>ITEM</v>
          </cell>
          <cell r="C3757" t="str">
            <v>UNIDAD</v>
          </cell>
        </row>
        <row r="3758">
          <cell r="D3758">
            <v>0</v>
          </cell>
        </row>
        <row r="3759">
          <cell r="B3759" t="str">
            <v>CODIGO</v>
          </cell>
        </row>
        <row r="3760">
          <cell r="A3760" t="str">
            <v>CODIGO</v>
          </cell>
          <cell r="B3760" t="str">
            <v>RECURSOS</v>
          </cell>
          <cell r="C3760" t="str">
            <v>UNIDAD</v>
          </cell>
          <cell r="D3760" t="str">
            <v>CANT.</v>
          </cell>
        </row>
        <row r="3761">
          <cell r="B3761" t="str">
            <v>MATERIALES</v>
          </cell>
        </row>
        <row r="3762">
          <cell r="B3762">
            <v>0</v>
          </cell>
          <cell r="C3762">
            <v>0</v>
          </cell>
        </row>
        <row r="3763">
          <cell r="B3763">
            <v>0</v>
          </cell>
          <cell r="C3763">
            <v>0</v>
          </cell>
        </row>
        <row r="3764">
          <cell r="B3764">
            <v>0</v>
          </cell>
          <cell r="C3764">
            <v>0</v>
          </cell>
        </row>
        <row r="3765">
          <cell r="B3765">
            <v>0</v>
          </cell>
          <cell r="C3765">
            <v>0</v>
          </cell>
        </row>
        <row r="3767">
          <cell r="B3767" t="str">
            <v>EQUIPO</v>
          </cell>
        </row>
        <row r="3768">
          <cell r="B3768" t="str">
            <v>HTA MENOR (5% de M. de O.)</v>
          </cell>
        </row>
        <row r="3769">
          <cell r="A3769">
            <v>0</v>
          </cell>
          <cell r="B3769">
            <v>0</v>
          </cell>
          <cell r="C3769">
            <v>0</v>
          </cell>
        </row>
        <row r="3770">
          <cell r="A3770">
            <v>0</v>
          </cell>
          <cell r="B3770">
            <v>0</v>
          </cell>
          <cell r="C3770">
            <v>0</v>
          </cell>
        </row>
        <row r="3771">
          <cell r="A3771">
            <v>0</v>
          </cell>
          <cell r="B3771">
            <v>0</v>
          </cell>
          <cell r="C3771">
            <v>0</v>
          </cell>
        </row>
        <row r="3773">
          <cell r="B3773" t="str">
            <v>MANO DE OBRA</v>
          </cell>
        </row>
        <row r="3774">
          <cell r="B3774">
            <v>0</v>
          </cell>
          <cell r="C3774">
            <v>0</v>
          </cell>
        </row>
        <row r="3775">
          <cell r="A3775">
            <v>0</v>
          </cell>
          <cell r="B3775">
            <v>0</v>
          </cell>
          <cell r="C3775">
            <v>0</v>
          </cell>
        </row>
        <row r="3776">
          <cell r="A3776">
            <v>0</v>
          </cell>
          <cell r="B3776">
            <v>0</v>
          </cell>
          <cell r="C3776">
            <v>0</v>
          </cell>
        </row>
        <row r="3777">
          <cell r="A3777">
            <v>0</v>
          </cell>
          <cell r="B3777">
            <v>0</v>
          </cell>
          <cell r="C3777">
            <v>0</v>
          </cell>
        </row>
        <row r="3779">
          <cell r="B3779" t="str">
            <v>TRANSPORTE</v>
          </cell>
        </row>
        <row r="3781">
          <cell r="A3781">
            <v>0</v>
          </cell>
          <cell r="B3781">
            <v>0</v>
          </cell>
          <cell r="C3781">
            <v>0</v>
          </cell>
        </row>
        <row r="3782">
          <cell r="A3782">
            <v>0</v>
          </cell>
          <cell r="B3782">
            <v>0</v>
          </cell>
          <cell r="C3782">
            <v>0</v>
          </cell>
        </row>
        <row r="3783">
          <cell r="A3783">
            <v>0</v>
          </cell>
          <cell r="B3783">
            <v>0</v>
          </cell>
          <cell r="C3783">
            <v>0</v>
          </cell>
        </row>
        <row r="3788">
          <cell r="A3788" t="str">
            <v>CODIGO</v>
          </cell>
          <cell r="B3788" t="str">
            <v>ITEM</v>
          </cell>
          <cell r="C3788" t="str">
            <v>UNIDAD</v>
          </cell>
        </row>
        <row r="3789">
          <cell r="D3789">
            <v>0</v>
          </cell>
        </row>
        <row r="3790">
          <cell r="B3790" t="str">
            <v>CODIGO</v>
          </cell>
        </row>
        <row r="3791">
          <cell r="A3791" t="str">
            <v>CODIGO</v>
          </cell>
          <cell r="B3791" t="str">
            <v>RECURSOS</v>
          </cell>
          <cell r="C3791" t="str">
            <v>UNIDAD</v>
          </cell>
          <cell r="D3791" t="str">
            <v>CANT.</v>
          </cell>
        </row>
        <row r="3792">
          <cell r="B3792" t="str">
            <v>MATERIALES</v>
          </cell>
        </row>
        <row r="3793">
          <cell r="B3793">
            <v>0</v>
          </cell>
          <cell r="C3793">
            <v>0</v>
          </cell>
        </row>
        <row r="3794">
          <cell r="B3794">
            <v>0</v>
          </cell>
          <cell r="C3794">
            <v>0</v>
          </cell>
        </row>
        <row r="3795">
          <cell r="B3795">
            <v>0</v>
          </cell>
          <cell r="C3795">
            <v>0</v>
          </cell>
        </row>
        <row r="3796">
          <cell r="B3796">
            <v>0</v>
          </cell>
          <cell r="C3796">
            <v>0</v>
          </cell>
        </row>
        <row r="3798">
          <cell r="B3798" t="str">
            <v>EQUIPO</v>
          </cell>
        </row>
        <row r="3799">
          <cell r="B3799" t="str">
            <v>HTA MENOR (5% de M. de O.)</v>
          </cell>
        </row>
        <row r="3800">
          <cell r="A3800">
            <v>0</v>
          </cell>
          <cell r="B3800">
            <v>0</v>
          </cell>
          <cell r="C3800">
            <v>0</v>
          </cell>
        </row>
        <row r="3801">
          <cell r="A3801">
            <v>0</v>
          </cell>
          <cell r="B3801">
            <v>0</v>
          </cell>
          <cell r="C3801">
            <v>0</v>
          </cell>
        </row>
        <row r="3802">
          <cell r="A3802">
            <v>0</v>
          </cell>
          <cell r="B3802">
            <v>0</v>
          </cell>
          <cell r="C3802">
            <v>0</v>
          </cell>
        </row>
        <row r="3804">
          <cell r="B3804" t="str">
            <v>MANO DE OBRA</v>
          </cell>
        </row>
        <row r="3805">
          <cell r="B3805">
            <v>0</v>
          </cell>
          <cell r="C3805">
            <v>0</v>
          </cell>
        </row>
        <row r="3806">
          <cell r="A3806">
            <v>0</v>
          </cell>
          <cell r="B3806">
            <v>0</v>
          </cell>
          <cell r="C3806">
            <v>0</v>
          </cell>
        </row>
        <row r="3807">
          <cell r="A3807">
            <v>0</v>
          </cell>
          <cell r="B3807">
            <v>0</v>
          </cell>
          <cell r="C3807">
            <v>0</v>
          </cell>
        </row>
        <row r="3808">
          <cell r="A3808">
            <v>0</v>
          </cell>
          <cell r="B3808">
            <v>0</v>
          </cell>
          <cell r="C3808">
            <v>0</v>
          </cell>
        </row>
        <row r="3810">
          <cell r="B3810" t="str">
            <v>TRANSPORTE</v>
          </cell>
        </row>
        <row r="3812">
          <cell r="A3812">
            <v>0</v>
          </cell>
          <cell r="B3812">
            <v>0</v>
          </cell>
          <cell r="C3812">
            <v>0</v>
          </cell>
        </row>
        <row r="3813">
          <cell r="A3813">
            <v>0</v>
          </cell>
          <cell r="B3813">
            <v>0</v>
          </cell>
          <cell r="C3813">
            <v>0</v>
          </cell>
        </row>
        <row r="3814">
          <cell r="A3814">
            <v>0</v>
          </cell>
          <cell r="B3814">
            <v>0</v>
          </cell>
          <cell r="C3814">
            <v>0</v>
          </cell>
        </row>
        <row r="3819">
          <cell r="A3819" t="str">
            <v>CODIGO</v>
          </cell>
          <cell r="B3819" t="str">
            <v>ITEM</v>
          </cell>
          <cell r="C3819" t="str">
            <v>UNIDAD</v>
          </cell>
        </row>
        <row r="3820">
          <cell r="D3820">
            <v>0</v>
          </cell>
        </row>
        <row r="3821">
          <cell r="B3821" t="str">
            <v>CODIGO</v>
          </cell>
        </row>
        <row r="3822">
          <cell r="A3822" t="str">
            <v>CODIGO</v>
          </cell>
          <cell r="B3822" t="str">
            <v>RECURSOS</v>
          </cell>
          <cell r="C3822" t="str">
            <v>UNIDAD</v>
          </cell>
          <cell r="D3822" t="str">
            <v>CANT.</v>
          </cell>
        </row>
        <row r="3823">
          <cell r="B3823" t="str">
            <v>MATERIALES</v>
          </cell>
        </row>
        <row r="3824">
          <cell r="B3824">
            <v>0</v>
          </cell>
          <cell r="C3824">
            <v>0</v>
          </cell>
        </row>
        <row r="3825">
          <cell r="B3825">
            <v>0</v>
          </cell>
          <cell r="C3825">
            <v>0</v>
          </cell>
        </row>
        <row r="3826">
          <cell r="B3826">
            <v>0</v>
          </cell>
          <cell r="C3826">
            <v>0</v>
          </cell>
        </row>
        <row r="3827">
          <cell r="B3827">
            <v>0</v>
          </cell>
          <cell r="C3827">
            <v>0</v>
          </cell>
        </row>
        <row r="3829">
          <cell r="B3829" t="str">
            <v>EQUIPO</v>
          </cell>
        </row>
        <row r="3830">
          <cell r="B3830" t="str">
            <v>HTA MENOR (5% de M. de O.)</v>
          </cell>
        </row>
        <row r="3831">
          <cell r="A3831">
            <v>0</v>
          </cell>
          <cell r="B3831">
            <v>0</v>
          </cell>
          <cell r="C3831">
            <v>0</v>
          </cell>
        </row>
        <row r="3832">
          <cell r="A3832">
            <v>0</v>
          </cell>
          <cell r="B3832">
            <v>0</v>
          </cell>
          <cell r="C3832">
            <v>0</v>
          </cell>
        </row>
        <row r="3833">
          <cell r="A3833">
            <v>0</v>
          </cell>
          <cell r="B3833">
            <v>0</v>
          </cell>
          <cell r="C3833">
            <v>0</v>
          </cell>
        </row>
        <row r="3835">
          <cell r="B3835" t="str">
            <v>MANO DE OBRA</v>
          </cell>
        </row>
        <row r="3836">
          <cell r="B3836">
            <v>0</v>
          </cell>
          <cell r="C3836">
            <v>0</v>
          </cell>
        </row>
        <row r="3837">
          <cell r="A3837">
            <v>0</v>
          </cell>
          <cell r="B3837">
            <v>0</v>
          </cell>
          <cell r="C3837">
            <v>0</v>
          </cell>
        </row>
        <row r="3838">
          <cell r="A3838">
            <v>0</v>
          </cell>
          <cell r="B3838">
            <v>0</v>
          </cell>
          <cell r="C3838">
            <v>0</v>
          </cell>
        </row>
        <row r="3839">
          <cell r="A3839">
            <v>0</v>
          </cell>
          <cell r="B3839">
            <v>0</v>
          </cell>
          <cell r="C3839">
            <v>0</v>
          </cell>
        </row>
        <row r="3841">
          <cell r="B3841" t="str">
            <v>TRANSPORTE</v>
          </cell>
        </row>
        <row r="3843">
          <cell r="A3843">
            <v>0</v>
          </cell>
          <cell r="B3843">
            <v>0</v>
          </cell>
          <cell r="C3843">
            <v>0</v>
          </cell>
        </row>
        <row r="3844">
          <cell r="A3844">
            <v>0</v>
          </cell>
          <cell r="B3844">
            <v>0</v>
          </cell>
          <cell r="C3844">
            <v>0</v>
          </cell>
        </row>
        <row r="3845">
          <cell r="A3845">
            <v>0</v>
          </cell>
          <cell r="B3845">
            <v>0</v>
          </cell>
          <cell r="C3845">
            <v>0</v>
          </cell>
        </row>
        <row r="3850">
          <cell r="A3850" t="str">
            <v>CODIGO</v>
          </cell>
          <cell r="B3850" t="str">
            <v>ITEM</v>
          </cell>
          <cell r="C3850" t="str">
            <v>UNIDAD</v>
          </cell>
        </row>
        <row r="3851">
          <cell r="D3851">
            <v>0</v>
          </cell>
        </row>
        <row r="3852">
          <cell r="B3852" t="str">
            <v>CODIGO</v>
          </cell>
        </row>
        <row r="3853">
          <cell r="A3853" t="str">
            <v>CODIGO</v>
          </cell>
          <cell r="B3853" t="str">
            <v>RECURSOS</v>
          </cell>
          <cell r="C3853" t="str">
            <v>UNIDAD</v>
          </cell>
          <cell r="D3853" t="str">
            <v>CANT.</v>
          </cell>
        </row>
        <row r="3854">
          <cell r="B3854" t="str">
            <v>MATERIALES</v>
          </cell>
        </row>
        <row r="3855">
          <cell r="B3855">
            <v>0</v>
          </cell>
          <cell r="C3855">
            <v>0</v>
          </cell>
        </row>
        <row r="3856">
          <cell r="B3856">
            <v>0</v>
          </cell>
          <cell r="C3856">
            <v>0</v>
          </cell>
        </row>
        <row r="3857">
          <cell r="B3857">
            <v>0</v>
          </cell>
          <cell r="C3857">
            <v>0</v>
          </cell>
        </row>
        <row r="3858">
          <cell r="B3858">
            <v>0</v>
          </cell>
          <cell r="C3858">
            <v>0</v>
          </cell>
        </row>
        <row r="3860">
          <cell r="B3860" t="str">
            <v>EQUIPO</v>
          </cell>
        </row>
        <row r="3861">
          <cell r="B3861" t="str">
            <v>HTA MENOR (5% de M. de O.)</v>
          </cell>
        </row>
        <row r="3862">
          <cell r="A3862">
            <v>0</v>
          </cell>
          <cell r="B3862">
            <v>0</v>
          </cell>
          <cell r="C3862">
            <v>0</v>
          </cell>
        </row>
        <row r="3863">
          <cell r="A3863">
            <v>0</v>
          </cell>
          <cell r="B3863">
            <v>0</v>
          </cell>
          <cell r="C3863">
            <v>0</v>
          </cell>
        </row>
        <row r="3864">
          <cell r="A3864">
            <v>0</v>
          </cell>
          <cell r="B3864">
            <v>0</v>
          </cell>
          <cell r="C3864">
            <v>0</v>
          </cell>
        </row>
        <row r="3866">
          <cell r="B3866" t="str">
            <v>MANO DE OBRA</v>
          </cell>
        </row>
        <row r="3867">
          <cell r="B3867">
            <v>0</v>
          </cell>
          <cell r="C3867">
            <v>0</v>
          </cell>
        </row>
        <row r="3868">
          <cell r="A3868">
            <v>0</v>
          </cell>
          <cell r="B3868">
            <v>0</v>
          </cell>
          <cell r="C3868">
            <v>0</v>
          </cell>
        </row>
        <row r="3869">
          <cell r="A3869">
            <v>0</v>
          </cell>
          <cell r="B3869">
            <v>0</v>
          </cell>
          <cell r="C3869">
            <v>0</v>
          </cell>
        </row>
        <row r="3870">
          <cell r="A3870">
            <v>0</v>
          </cell>
          <cell r="B3870">
            <v>0</v>
          </cell>
          <cell r="C3870">
            <v>0</v>
          </cell>
        </row>
        <row r="3872">
          <cell r="B3872" t="str">
            <v>TRANSPORTE</v>
          </cell>
        </row>
        <row r="3874">
          <cell r="A3874">
            <v>0</v>
          </cell>
          <cell r="B3874">
            <v>0</v>
          </cell>
          <cell r="C3874">
            <v>0</v>
          </cell>
        </row>
        <row r="3875">
          <cell r="A3875">
            <v>0</v>
          </cell>
          <cell r="B3875">
            <v>0</v>
          </cell>
          <cell r="C3875">
            <v>0</v>
          </cell>
        </row>
        <row r="3876">
          <cell r="A3876">
            <v>0</v>
          </cell>
          <cell r="B3876">
            <v>0</v>
          </cell>
          <cell r="C3876">
            <v>0</v>
          </cell>
        </row>
        <row r="3881">
          <cell r="A3881" t="str">
            <v>CODIGO</v>
          </cell>
          <cell r="B3881" t="str">
            <v>ITEM</v>
          </cell>
          <cell r="C3881" t="str">
            <v>UNIDAD</v>
          </cell>
        </row>
        <row r="3882">
          <cell r="D3882">
            <v>0</v>
          </cell>
        </row>
        <row r="3883">
          <cell r="B3883" t="str">
            <v>CODIGO</v>
          </cell>
        </row>
        <row r="3884">
          <cell r="A3884" t="str">
            <v>CODIGO</v>
          </cell>
          <cell r="B3884" t="str">
            <v>RECURSOS</v>
          </cell>
          <cell r="C3884" t="str">
            <v>UNIDAD</v>
          </cell>
          <cell r="D3884" t="str">
            <v>CANT.</v>
          </cell>
        </row>
        <row r="3885">
          <cell r="B3885" t="str">
            <v>MATERIALES</v>
          </cell>
        </row>
        <row r="3886">
          <cell r="B3886">
            <v>0</v>
          </cell>
          <cell r="C3886">
            <v>0</v>
          </cell>
        </row>
        <row r="3887">
          <cell r="B3887">
            <v>0</v>
          </cell>
          <cell r="C3887">
            <v>0</v>
          </cell>
        </row>
        <row r="3888">
          <cell r="B3888">
            <v>0</v>
          </cell>
          <cell r="C3888">
            <v>0</v>
          </cell>
        </row>
        <row r="3889">
          <cell r="B3889">
            <v>0</v>
          </cell>
          <cell r="C3889">
            <v>0</v>
          </cell>
        </row>
        <row r="3891">
          <cell r="B3891" t="str">
            <v>EQUIPO</v>
          </cell>
        </row>
        <row r="3892">
          <cell r="B3892" t="str">
            <v>HTA MENOR (5% de M. de O.)</v>
          </cell>
        </row>
        <row r="3893">
          <cell r="A3893">
            <v>0</v>
          </cell>
          <cell r="B3893">
            <v>0</v>
          </cell>
          <cell r="C3893">
            <v>0</v>
          </cell>
        </row>
        <row r="3894">
          <cell r="A3894">
            <v>0</v>
          </cell>
          <cell r="B3894">
            <v>0</v>
          </cell>
          <cell r="C3894">
            <v>0</v>
          </cell>
        </row>
        <row r="3895">
          <cell r="A3895">
            <v>0</v>
          </cell>
          <cell r="B3895">
            <v>0</v>
          </cell>
          <cell r="C3895">
            <v>0</v>
          </cell>
        </row>
        <row r="3897">
          <cell r="B3897" t="str">
            <v>MANO DE OBRA</v>
          </cell>
        </row>
        <row r="3898">
          <cell r="B3898">
            <v>0</v>
          </cell>
          <cell r="C3898">
            <v>0</v>
          </cell>
        </row>
        <row r="3899">
          <cell r="A3899">
            <v>0</v>
          </cell>
          <cell r="B3899">
            <v>0</v>
          </cell>
          <cell r="C3899">
            <v>0</v>
          </cell>
        </row>
        <row r="3900">
          <cell r="A3900">
            <v>0</v>
          </cell>
          <cell r="B3900">
            <v>0</v>
          </cell>
          <cell r="C3900">
            <v>0</v>
          </cell>
        </row>
        <row r="3901">
          <cell r="A3901">
            <v>0</v>
          </cell>
          <cell r="B3901">
            <v>0</v>
          </cell>
          <cell r="C3901">
            <v>0</v>
          </cell>
        </row>
        <row r="3903">
          <cell r="B3903" t="str">
            <v>TRANSPORTE</v>
          </cell>
        </row>
        <row r="3905">
          <cell r="A3905">
            <v>0</v>
          </cell>
          <cell r="B3905">
            <v>0</v>
          </cell>
          <cell r="C3905">
            <v>0</v>
          </cell>
        </row>
        <row r="3906">
          <cell r="A3906">
            <v>0</v>
          </cell>
          <cell r="B3906">
            <v>0</v>
          </cell>
          <cell r="C3906">
            <v>0</v>
          </cell>
        </row>
        <row r="3907">
          <cell r="A3907">
            <v>0</v>
          </cell>
          <cell r="B3907">
            <v>0</v>
          </cell>
          <cell r="C3907">
            <v>0</v>
          </cell>
        </row>
        <row r="3912">
          <cell r="A3912" t="str">
            <v>CODIGO</v>
          </cell>
          <cell r="B3912" t="str">
            <v>ITEM</v>
          </cell>
          <cell r="C3912" t="str">
            <v>UNIDAD</v>
          </cell>
        </row>
        <row r="3913">
          <cell r="D3913">
            <v>0</v>
          </cell>
        </row>
        <row r="3914">
          <cell r="B3914" t="str">
            <v>CODIGO</v>
          </cell>
        </row>
        <row r="3915">
          <cell r="A3915" t="str">
            <v>CODIGO</v>
          </cell>
          <cell r="B3915" t="str">
            <v>RECURSOS</v>
          </cell>
          <cell r="C3915" t="str">
            <v>UNIDAD</v>
          </cell>
          <cell r="D3915" t="str">
            <v>CANT.</v>
          </cell>
        </row>
        <row r="3916">
          <cell r="B3916" t="str">
            <v>MATERIALES</v>
          </cell>
        </row>
        <row r="3917">
          <cell r="B3917">
            <v>0</v>
          </cell>
          <cell r="C3917">
            <v>0</v>
          </cell>
        </row>
        <row r="3918">
          <cell r="B3918">
            <v>0</v>
          </cell>
          <cell r="C3918">
            <v>0</v>
          </cell>
        </row>
        <row r="3919">
          <cell r="B3919">
            <v>0</v>
          </cell>
          <cell r="C3919">
            <v>0</v>
          </cell>
        </row>
        <row r="3920">
          <cell r="B3920">
            <v>0</v>
          </cell>
          <cell r="C3920">
            <v>0</v>
          </cell>
        </row>
        <row r="3922">
          <cell r="B3922" t="str">
            <v>EQUIPO</v>
          </cell>
        </row>
        <row r="3923">
          <cell r="B3923" t="str">
            <v>HTA MENOR (5% de M. de O.)</v>
          </cell>
        </row>
        <row r="3924">
          <cell r="A3924">
            <v>0</v>
          </cell>
          <cell r="B3924">
            <v>0</v>
          </cell>
          <cell r="C3924">
            <v>0</v>
          </cell>
        </row>
        <row r="3925">
          <cell r="A3925">
            <v>0</v>
          </cell>
          <cell r="B3925">
            <v>0</v>
          </cell>
          <cell r="C3925">
            <v>0</v>
          </cell>
        </row>
        <row r="3926">
          <cell r="A3926">
            <v>0</v>
          </cell>
          <cell r="B3926">
            <v>0</v>
          </cell>
          <cell r="C3926">
            <v>0</v>
          </cell>
        </row>
        <row r="3928">
          <cell r="B3928" t="str">
            <v>MANO DE OBRA</v>
          </cell>
        </row>
        <row r="3929">
          <cell r="B3929">
            <v>0</v>
          </cell>
          <cell r="C3929">
            <v>0</v>
          </cell>
        </row>
        <row r="3930">
          <cell r="A3930">
            <v>0</v>
          </cell>
          <cell r="B3930">
            <v>0</v>
          </cell>
          <cell r="C3930">
            <v>0</v>
          </cell>
        </row>
        <row r="3931">
          <cell r="A3931">
            <v>0</v>
          </cell>
          <cell r="B3931">
            <v>0</v>
          </cell>
          <cell r="C3931">
            <v>0</v>
          </cell>
        </row>
        <row r="3932">
          <cell r="A3932">
            <v>0</v>
          </cell>
          <cell r="B3932">
            <v>0</v>
          </cell>
          <cell r="C3932">
            <v>0</v>
          </cell>
        </row>
        <row r="3934">
          <cell r="B3934" t="str">
            <v>TRANSPORTE</v>
          </cell>
        </row>
        <row r="3936">
          <cell r="A3936">
            <v>0</v>
          </cell>
          <cell r="B3936">
            <v>0</v>
          </cell>
          <cell r="C3936">
            <v>0</v>
          </cell>
        </row>
        <row r="3937">
          <cell r="A3937">
            <v>0</v>
          </cell>
          <cell r="B3937">
            <v>0</v>
          </cell>
          <cell r="C3937">
            <v>0</v>
          </cell>
        </row>
        <row r="3938">
          <cell r="A3938">
            <v>0</v>
          </cell>
          <cell r="B3938">
            <v>0</v>
          </cell>
          <cell r="C3938">
            <v>0</v>
          </cell>
        </row>
        <row r="3944">
          <cell r="A3944" t="str">
            <v>CODIGO</v>
          </cell>
          <cell r="B3944" t="str">
            <v>ITEM</v>
          </cell>
          <cell r="C3944" t="str">
            <v>UNIDAD</v>
          </cell>
        </row>
        <row r="3945">
          <cell r="D3945">
            <v>0</v>
          </cell>
        </row>
        <row r="3946">
          <cell r="B3946" t="str">
            <v>CODIGO</v>
          </cell>
        </row>
        <row r="3947">
          <cell r="A3947" t="str">
            <v>CODIGO</v>
          </cell>
          <cell r="B3947" t="str">
            <v>RECURSOS</v>
          </cell>
          <cell r="C3947" t="str">
            <v>UNIDAD</v>
          </cell>
          <cell r="D3947" t="str">
            <v>CANT.</v>
          </cell>
        </row>
        <row r="3948">
          <cell r="B3948" t="str">
            <v>MATERIALES</v>
          </cell>
        </row>
        <row r="3949">
          <cell r="B3949">
            <v>0</v>
          </cell>
          <cell r="C3949">
            <v>0</v>
          </cell>
        </row>
        <row r="3950">
          <cell r="B3950">
            <v>0</v>
          </cell>
          <cell r="C3950">
            <v>0</v>
          </cell>
        </row>
        <row r="3951">
          <cell r="B3951">
            <v>0</v>
          </cell>
          <cell r="C3951">
            <v>0</v>
          </cell>
        </row>
        <row r="3952">
          <cell r="B3952">
            <v>0</v>
          </cell>
          <cell r="C3952">
            <v>0</v>
          </cell>
        </row>
        <row r="3954">
          <cell r="B3954" t="str">
            <v>EQUIPO</v>
          </cell>
        </row>
        <row r="3955">
          <cell r="B3955" t="str">
            <v>HTA MENOR (5% de M. de O.)</v>
          </cell>
        </row>
        <row r="3956">
          <cell r="A3956">
            <v>0</v>
          </cell>
          <cell r="B3956">
            <v>0</v>
          </cell>
          <cell r="C3956">
            <v>0</v>
          </cell>
        </row>
        <row r="3957">
          <cell r="A3957">
            <v>0</v>
          </cell>
          <cell r="B3957">
            <v>0</v>
          </cell>
          <cell r="C3957">
            <v>0</v>
          </cell>
        </row>
        <row r="3958">
          <cell r="A3958">
            <v>0</v>
          </cell>
          <cell r="B3958">
            <v>0</v>
          </cell>
          <cell r="C3958">
            <v>0</v>
          </cell>
        </row>
        <row r="3960">
          <cell r="B3960" t="str">
            <v>MANO DE OBRA</v>
          </cell>
        </row>
        <row r="3961">
          <cell r="B3961">
            <v>0</v>
          </cell>
          <cell r="C3961">
            <v>0</v>
          </cell>
        </row>
        <row r="3962">
          <cell r="A3962">
            <v>0</v>
          </cell>
          <cell r="B3962">
            <v>0</v>
          </cell>
          <cell r="C3962">
            <v>0</v>
          </cell>
        </row>
        <row r="3963">
          <cell r="A3963">
            <v>0</v>
          </cell>
          <cell r="B3963">
            <v>0</v>
          </cell>
          <cell r="C3963">
            <v>0</v>
          </cell>
        </row>
        <row r="3964">
          <cell r="A3964">
            <v>0</v>
          </cell>
          <cell r="B3964">
            <v>0</v>
          </cell>
          <cell r="C3964">
            <v>0</v>
          </cell>
        </row>
        <row r="3966">
          <cell r="B3966" t="str">
            <v>TRANSPORTE</v>
          </cell>
        </row>
        <row r="3968">
          <cell r="A3968">
            <v>0</v>
          </cell>
          <cell r="B3968">
            <v>0</v>
          </cell>
          <cell r="C3968">
            <v>0</v>
          </cell>
        </row>
        <row r="3969">
          <cell r="A3969">
            <v>0</v>
          </cell>
          <cell r="B3969">
            <v>0</v>
          </cell>
          <cell r="C3969">
            <v>0</v>
          </cell>
        </row>
        <row r="3970">
          <cell r="A3970">
            <v>0</v>
          </cell>
          <cell r="B3970">
            <v>0</v>
          </cell>
          <cell r="C3970">
            <v>0</v>
          </cell>
        </row>
      </sheetData>
      <sheetData sheetId="1">
        <row r="1">
          <cell r="A1" t="str">
            <v>CODIGO</v>
          </cell>
        </row>
      </sheetData>
      <sheetData sheetId="2">
        <row r="1">
          <cell r="A1" t="str">
            <v>CODIGO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CODIGO</v>
          </cell>
        </row>
      </sheetData>
      <sheetData sheetId="17" refreshError="1"/>
      <sheetData sheetId="18" refreshError="1"/>
      <sheetData sheetId="19" refreshError="1"/>
      <sheetData sheetId="20"/>
      <sheetData sheetId="21"/>
      <sheetData sheetId="22">
        <row r="1">
          <cell r="A1" t="str">
            <v>CODIGO</v>
          </cell>
        </row>
      </sheetData>
      <sheetData sheetId="23"/>
      <sheetData sheetId="24">
        <row r="1">
          <cell r="A1" t="str">
            <v>CODIGO</v>
          </cell>
        </row>
      </sheetData>
      <sheetData sheetId="25"/>
      <sheetData sheetId="26"/>
      <sheetData sheetId="27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OBRAS ALCANTARILLADO"/>
      <sheetName val="REDES SEC SUR"/>
      <sheetName val="APU REDES SEC SUR"/>
      <sheetName val="COLECTOR SUR "/>
      <sheetName val="APU COL SUR"/>
      <sheetName val="PTAR SUR"/>
      <sheetName val="REDES SEC NORTE"/>
      <sheetName val="APU REDES SEC NORTE"/>
      <sheetName val="COLECTOR NORTE"/>
      <sheetName val="APU COLEC NORTE"/>
      <sheetName val="PTAR NORTE"/>
      <sheetName val="APU PTAR NORTE"/>
      <sheetName val="REDES SEC Travesía."/>
      <sheetName val="APU REDES Travesía"/>
      <sheetName val="PTAR Travesía"/>
      <sheetName val="APU PTAR Travesía"/>
      <sheetName val="REDES SEC Mulatos"/>
      <sheetName val="APU REDES Mulatos"/>
      <sheetName val="PTAR Mulatos"/>
      <sheetName val="APU PTAR Mulatos"/>
      <sheetName val="REDES SEC Escuela"/>
      <sheetName val="APU REDES Escuela"/>
      <sheetName val="PTAR Escuela"/>
      <sheetName val="APU PTAR Escuela"/>
      <sheetName val="BASE CTOS"/>
      <sheetName val="BASE"/>
      <sheetName val="materiales"/>
      <sheetName val="APU PTAR SUR"/>
      <sheetName val="Tabla 1.1"/>
      <sheetName val="RESUMEN_OBRAS_ALCANTARILLADO"/>
      <sheetName val="REDES_SEC_SUR"/>
      <sheetName val="APU_REDES_SEC_SUR"/>
      <sheetName val="COLECTOR_SUR_"/>
      <sheetName val="APU_COL_SUR"/>
      <sheetName val="PTAR_SUR"/>
      <sheetName val="REDES_SEC_NORTE"/>
      <sheetName val="APU_REDES_SEC_NORTE"/>
      <sheetName val="COLECTOR_NORTE"/>
      <sheetName val="APU_COLEC_NORTE"/>
      <sheetName val="PTAR_NORTE"/>
      <sheetName val="APU_PTAR_NORTE"/>
      <sheetName val="REDES_SEC_Travesía_"/>
      <sheetName val="APU_REDES_Travesía"/>
      <sheetName val="PTAR_Travesía"/>
      <sheetName val="APU_PTAR_Travesía"/>
      <sheetName val="REDES_SEC_Mulatos"/>
      <sheetName val="APU_REDES_Mulatos"/>
      <sheetName val="PTAR_Mulatos"/>
      <sheetName val="APU_PTAR_Mulatos"/>
      <sheetName val="REDES_SEC_Escuela"/>
      <sheetName val="APU_REDES_Escuela"/>
      <sheetName val="PTAR_Escuela"/>
      <sheetName val="APU_PTAR_Escuela"/>
      <sheetName val="BASE_CTOS"/>
      <sheetName val="APU_PTAR_SUR"/>
      <sheetName val="Tabla_1_1"/>
      <sheetName val="RESUMEN_OBRAS_ALCANTARILLADO2"/>
      <sheetName val="REDES_SEC_SUR2"/>
      <sheetName val="APU_REDES_SEC_SUR2"/>
      <sheetName val="COLECTOR_SUR_2"/>
      <sheetName val="APU_COL_SUR2"/>
      <sheetName val="PTAR_SUR2"/>
      <sheetName val="REDES_SEC_NORTE2"/>
      <sheetName val="APU_REDES_SEC_NORTE2"/>
      <sheetName val="COLECTOR_NORTE2"/>
      <sheetName val="APU_COLEC_NORTE2"/>
      <sheetName val="PTAR_NORTE2"/>
      <sheetName val="APU_PTAR_NORTE2"/>
      <sheetName val="REDES_SEC_Travesía_2"/>
      <sheetName val="APU_REDES_Travesía2"/>
      <sheetName val="PTAR_Travesía2"/>
      <sheetName val="APU_PTAR_Travesía2"/>
      <sheetName val="REDES_SEC_Mulatos2"/>
      <sheetName val="APU_REDES_Mulatos2"/>
      <sheetName val="PTAR_Mulatos2"/>
      <sheetName val="APU_PTAR_Mulatos2"/>
      <sheetName val="REDES_SEC_Escuela2"/>
      <sheetName val="APU_REDES_Escuela2"/>
      <sheetName val="PTAR_Escuela2"/>
      <sheetName val="APU_PTAR_Escuela2"/>
      <sheetName val="BASE_CTOS2"/>
      <sheetName val="APU_PTAR_SUR2"/>
      <sheetName val="Tabla_1_12"/>
      <sheetName val="RESUMEN_OBRAS_ALCANTARILLADO1"/>
      <sheetName val="REDES_SEC_SUR1"/>
      <sheetName val="APU_REDES_SEC_SUR1"/>
      <sheetName val="COLECTOR_SUR_1"/>
      <sheetName val="APU_COL_SUR1"/>
      <sheetName val="PTAR_SUR1"/>
      <sheetName val="REDES_SEC_NORTE1"/>
      <sheetName val="APU_REDES_SEC_NORTE1"/>
      <sheetName val="COLECTOR_NORTE1"/>
      <sheetName val="APU_COLEC_NORTE1"/>
      <sheetName val="PTAR_NORTE1"/>
      <sheetName val="APU_PTAR_NORTE1"/>
      <sheetName val="REDES_SEC_Travesía_1"/>
      <sheetName val="APU_REDES_Travesía1"/>
      <sheetName val="PTAR_Travesía1"/>
      <sheetName val="APU_PTAR_Travesía1"/>
      <sheetName val="REDES_SEC_Mulatos1"/>
      <sheetName val="APU_REDES_Mulatos1"/>
      <sheetName val="PTAR_Mulatos1"/>
      <sheetName val="APU_PTAR_Mulatos1"/>
      <sheetName val="REDES_SEC_Escuela1"/>
      <sheetName val="APU_REDES_Escuela1"/>
      <sheetName val="PTAR_Escuela1"/>
      <sheetName val="APU_PTAR_Escuela1"/>
      <sheetName val="BASE_CTOS1"/>
      <sheetName val="APU_PTAR_SUR1"/>
      <sheetName val="Tabla_1_11"/>
      <sheetName val="SUB APU"/>
      <sheetName val="Hoja2"/>
      <sheetName val="OBRAS 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3">
          <cell r="C3">
            <v>0.25</v>
          </cell>
        </row>
        <row r="306">
          <cell r="D306">
            <v>100</v>
          </cell>
        </row>
      </sheetData>
      <sheetData sheetId="26" refreshError="1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 CTOS"/>
      <sheetName val="Resumen El Paraiso"/>
      <sheetName val="Red El Paraiso"/>
      <sheetName val="APU RED EL PARAISO"/>
      <sheetName val="Sol. Ind."/>
      <sheetName val="APU"/>
    </sheetNames>
    <sheetDataSet>
      <sheetData sheetId="0">
        <row r="280">
          <cell r="D280">
            <v>240000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TotalesReposicion"/>
      <sheetName val="TotalesOptimizacion"/>
      <sheetName val="TOTAL SUB1"/>
      <sheetName val="TOTAL1(MODIF.)"/>
      <sheetName val="TOTAL_SUB12"/>
      <sheetName val="TOTAL1(MODIF_)2"/>
      <sheetName val="TOTAL_SUB1"/>
      <sheetName val="TOTAL1(MODIF_)"/>
      <sheetName val="TOTAL_SUB11"/>
      <sheetName val="TOTAL1(MODIF_)1"/>
      <sheetName val="BAS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aCCIDENTES%20DE%201995%20-%2019"/>
      <sheetName val="aCCIDENTES DE 1995 - 1996.xls"/>
      <sheetName val="CONT_ADI"/>
      <sheetName val="items"/>
      <sheetName val="ACTA DE MODIFICACION  (2)"/>
      <sheetName val="INDICMICROEMP"/>
      <sheetName val="#¡REF"/>
      <sheetName val="\a  aaInformación GRUPO 4\A MIn"/>
      <sheetName val="SALARIOS"/>
      <sheetName val="INV"/>
      <sheetName val="AASHTO"/>
      <sheetName val="MATERIALES"/>
      <sheetName val="Datos Básicos"/>
      <sheetName val="Informacion"/>
      <sheetName val="SUB APU"/>
      <sheetName val="Informe"/>
      <sheetName val="Seguim-16"/>
      <sheetName val="PESOS"/>
      <sheetName val="Base Muestras"/>
      <sheetName val="Formulario N° 4"/>
      <sheetName val="EQUIPO"/>
      <sheetName val="otros"/>
      <sheetName val="PRESUPUESTO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/a  aaInformación GRUPO 4/A MI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Liquidacion de Obra por Tramos"/>
    </sheetNames>
    <sheetDataSet>
      <sheetData sheetId="0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R 1"/>
      <sheetName val="PUNITARIOS PARA 241201 2S"/>
      <sheetName val="Hoja1"/>
      <sheetName val="items"/>
      <sheetName val="ESTADO RED TEC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</sheetNames>
    <sheetDataSet>
      <sheetData sheetId="0" refreshError="1">
        <row r="48">
          <cell r="E48">
            <v>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Red Los Balsos"/>
      <sheetName val="Red El Edén"/>
      <sheetName val="Red Principal"/>
      <sheetName val="La Esperanza"/>
      <sheetName val="APU"/>
      <sheetName val="BASE CT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 refreshError="1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arios"/>
    </sheetNames>
    <sheetDataSet>
      <sheetData sheetId="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IU"/>
      <sheetName val="MO_Fac_pres"/>
      <sheetName val="CO1.1-1.12"/>
      <sheetName val="CO1.13-1.15-Muros"/>
      <sheetName val="CO2.1-2.2"/>
      <sheetName val="CO3.1-3.6"/>
      <sheetName val="CO4.1-4.5"/>
      <sheetName val="TABLAS"/>
      <sheetName val="TARIFAS-JORNAL-DIST"/>
      <sheetName val="APU_1_LN-LT"/>
      <sheetName val="APU_2_LN-LT"/>
      <sheetName val="APU_3_LN-LT"/>
      <sheetName val="APU_4_LN-LT"/>
      <sheetName val="APU_1_LY-CM"/>
      <sheetName val="APU_2_LY-CM"/>
      <sheetName val="APU_3_LY-CM"/>
      <sheetName val="APU_4_LY-CM"/>
      <sheetName val="APU_1_AR-CM"/>
      <sheetName val="APU_2_AR-CM"/>
      <sheetName val="APU_3_AR-CM"/>
      <sheetName val="APU_4_AR-CM"/>
    </sheetNames>
    <sheetDataSet>
      <sheetData sheetId="0"/>
      <sheetData sheetId="1">
        <row r="104">
          <cell r="E104">
            <v>0.13689999999999999</v>
          </cell>
        </row>
        <row r="106">
          <cell r="E106">
            <v>7.0000000000000007E-2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Y V "/>
      <sheetName val="AMBIENTES"/>
      <sheetName val="REVOQUE Y PISOS"/>
      <sheetName val="MAMPOSTERIA"/>
      <sheetName val="VIGAS FUNDACION"/>
      <sheetName val="REFUERZO"/>
      <sheetName val="VIGAS AEREA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7">
          <cell r="B27" t="str">
            <v>VI2</v>
          </cell>
          <cell r="C27">
            <v>0.15</v>
          </cell>
          <cell r="D27">
            <v>0.2</v>
          </cell>
          <cell r="E27">
            <v>8.6</v>
          </cell>
          <cell r="F27">
            <v>0.25800000000000001</v>
          </cell>
        </row>
        <row r="28">
          <cell r="B28" t="str">
            <v>V2´</v>
          </cell>
          <cell r="C28">
            <v>0.15</v>
          </cell>
          <cell r="D28">
            <v>0.2</v>
          </cell>
          <cell r="E28">
            <v>3</v>
          </cell>
          <cell r="F28">
            <v>0.09</v>
          </cell>
        </row>
        <row r="29">
          <cell r="B29" t="str">
            <v>2´´ Y 2 ´´´</v>
          </cell>
          <cell r="C29">
            <v>0.15</v>
          </cell>
          <cell r="D29">
            <v>0.2</v>
          </cell>
          <cell r="E29">
            <v>1.2</v>
          </cell>
          <cell r="F29">
            <v>7.1999999999999995E-2</v>
          </cell>
        </row>
        <row r="30">
          <cell r="B30" t="str">
            <v>V2 ´´´´</v>
          </cell>
          <cell r="C30">
            <v>0.15</v>
          </cell>
          <cell r="D30">
            <v>0.2</v>
          </cell>
          <cell r="E30">
            <v>3.75</v>
          </cell>
          <cell r="F30">
            <v>0.11249999999999999</v>
          </cell>
        </row>
        <row r="31">
          <cell r="B31" t="str">
            <v>V3-BE</v>
          </cell>
          <cell r="C31">
            <v>0.15</v>
          </cell>
          <cell r="D31">
            <v>0.3</v>
          </cell>
          <cell r="E31">
            <v>8.6</v>
          </cell>
          <cell r="F31">
            <v>0.38699999999999996</v>
          </cell>
        </row>
        <row r="32">
          <cell r="B32" t="str">
            <v>VI3-BE</v>
          </cell>
          <cell r="C32">
            <v>0.15</v>
          </cell>
          <cell r="D32">
            <v>0.2</v>
          </cell>
          <cell r="E32">
            <v>8.6</v>
          </cell>
          <cell r="F32">
            <v>0.25800000000000001</v>
          </cell>
        </row>
        <row r="33">
          <cell r="B33" t="str">
            <v>V3-AB</v>
          </cell>
          <cell r="C33">
            <v>0.15</v>
          </cell>
          <cell r="D33">
            <v>0.2</v>
          </cell>
          <cell r="E33">
            <v>5.8</v>
          </cell>
          <cell r="F33">
            <v>0.17399999999999999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1.16"/>
      <sheetName val="2.1"/>
      <sheetName val="2.2A"/>
      <sheetName val="2.2B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4A"/>
    </sheetNames>
    <sheetDataSet>
      <sheetData sheetId="0">
        <row r="31">
          <cell r="B31">
            <v>90000</v>
          </cell>
        </row>
        <row r="32">
          <cell r="B32">
            <v>80000</v>
          </cell>
        </row>
        <row r="33">
          <cell r="B33">
            <v>60000</v>
          </cell>
        </row>
        <row r="34">
          <cell r="B34">
            <v>50000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L."/>
      <sheetName val="AIU"/>
      <sheetName val="PRESTA"/>
      <sheetName val="BASE"/>
      <sheetName val="BASE CTOS"/>
      <sheetName val="Red Los Balsos"/>
      <sheetName val="Red El Edén"/>
      <sheetName val="Red Principal"/>
      <sheetName val="Colector principal"/>
      <sheetName val="La Esperanza"/>
      <sheetName val="APU"/>
      <sheetName val="RESUMENaldo"/>
    </sheetNames>
    <sheetDataSet>
      <sheetData sheetId="0"/>
      <sheetData sheetId="1"/>
      <sheetData sheetId="2">
        <row r="13">
          <cell r="D13">
            <v>566700</v>
          </cell>
        </row>
      </sheetData>
      <sheetData sheetId="3">
        <row r="3">
          <cell r="C3">
            <v>0.27699999999999997</v>
          </cell>
        </row>
        <row r="188">
          <cell r="D188">
            <v>97364.599999999991</v>
          </cell>
        </row>
        <row r="189">
          <cell r="D189">
            <v>128057.81333333334</v>
          </cell>
        </row>
        <row r="190">
          <cell r="D190">
            <v>158953.06</v>
          </cell>
        </row>
        <row r="218">
          <cell r="D218">
            <v>74466.2</v>
          </cell>
        </row>
        <row r="219">
          <cell r="D219">
            <v>150543.63999999998</v>
          </cell>
        </row>
        <row r="220">
          <cell r="D220">
            <v>228690.52</v>
          </cell>
        </row>
        <row r="221">
          <cell r="D221">
            <v>146354.87999999998</v>
          </cell>
        </row>
        <row r="222">
          <cell r="D222">
            <v>269281.24</v>
          </cell>
        </row>
        <row r="237">
          <cell r="D237">
            <v>96725.439999999988</v>
          </cell>
        </row>
        <row r="238">
          <cell r="D238">
            <v>60553.159999999996</v>
          </cell>
        </row>
        <row r="240">
          <cell r="D240">
            <v>189399</v>
          </cell>
        </row>
        <row r="241">
          <cell r="D241">
            <v>385131.6</v>
          </cell>
        </row>
        <row r="353">
          <cell r="D353">
            <v>6400</v>
          </cell>
        </row>
        <row r="362">
          <cell r="D362">
            <v>139200</v>
          </cell>
        </row>
        <row r="424">
          <cell r="D424">
            <v>10500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2CBA3-711F-AC40-8F55-69A4D0EFFFE0}">
  <dimension ref="A1:F36"/>
  <sheetViews>
    <sheetView topLeftCell="A18" zoomScale="150" zoomScaleNormal="150" workbookViewId="0">
      <selection activeCell="E10" sqref="E10"/>
    </sheetView>
  </sheetViews>
  <sheetFormatPr baseColWidth="10" defaultRowHeight="15" x14ac:dyDescent="0.2"/>
  <cols>
    <col min="1" max="1" width="20.6640625" style="61" customWidth="1"/>
    <col min="2" max="2" width="15" style="61" customWidth="1"/>
    <col min="3" max="5" width="10.83203125" style="61"/>
    <col min="6" max="6" width="16.5" style="61" customWidth="1"/>
    <col min="7" max="16384" width="10.83203125" style="6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7.5" customHeight="1" thickTop="1" thickBot="1" x14ac:dyDescent="0.25">
      <c r="A2" s="2"/>
      <c r="B2" s="2"/>
      <c r="C2" s="2"/>
      <c r="D2" s="2"/>
      <c r="E2" s="2"/>
      <c r="F2" s="3"/>
    </row>
    <row r="3" spans="1:6" ht="47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3</v>
      </c>
    </row>
    <row r="4" spans="1:6" ht="21" customHeight="1" x14ac:dyDescent="0.2">
      <c r="A4" s="7" t="s">
        <v>4</v>
      </c>
      <c r="B4" s="71" t="s">
        <v>111</v>
      </c>
      <c r="C4" s="71"/>
      <c r="D4" s="71"/>
      <c r="E4" s="8" t="s">
        <v>6</v>
      </c>
      <c r="F4" s="9" t="s">
        <v>58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112</v>
      </c>
      <c r="B8" s="75"/>
      <c r="C8" s="22" t="s">
        <v>60</v>
      </c>
      <c r="D8" s="23">
        <v>1</v>
      </c>
      <c r="E8" s="23">
        <v>550</v>
      </c>
      <c r="F8" s="24">
        <f>+E8*D8</f>
        <v>550</v>
      </c>
    </row>
    <row r="9" spans="1:6" ht="15" customHeight="1" x14ac:dyDescent="0.2">
      <c r="A9" s="74"/>
      <c r="B9" s="75"/>
      <c r="C9" s="25"/>
      <c r="D9" s="26"/>
      <c r="E9" s="26"/>
      <c r="F9" s="24">
        <f>+E9*D9</f>
        <v>0</v>
      </c>
    </row>
    <row r="10" spans="1:6" ht="15" customHeight="1" x14ac:dyDescent="0.2">
      <c r="A10" s="74"/>
      <c r="B10" s="75"/>
      <c r="C10" s="25"/>
      <c r="D10" s="26"/>
      <c r="E10" s="26"/>
      <c r="F10" s="24">
        <f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550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113</v>
      </c>
      <c r="B16" s="66"/>
      <c r="C16" s="25" t="s">
        <v>114</v>
      </c>
      <c r="D16" s="26">
        <v>75000</v>
      </c>
      <c r="E16" s="26">
        <f>100</f>
        <v>100</v>
      </c>
      <c r="F16" s="37">
        <f t="shared" ref="F16:F21" si="0">D16/E16</f>
        <v>750</v>
      </c>
    </row>
    <row r="17" spans="1:6" ht="15" customHeight="1" x14ac:dyDescent="0.2">
      <c r="A17" s="65"/>
      <c r="B17" s="66"/>
      <c r="C17" s="25"/>
      <c r="D17" s="26"/>
      <c r="E17" s="26">
        <v>1</v>
      </c>
      <c r="F17" s="37">
        <f t="shared" si="0"/>
        <v>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0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0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0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0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750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/>
      <c r="B25" s="25"/>
      <c r="C25" s="25"/>
      <c r="D25" s="25"/>
      <c r="E25" s="26"/>
      <c r="F25" s="38">
        <f>D25*E25</f>
        <v>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0</v>
      </c>
    </row>
    <row r="29" spans="1:6" ht="17" thickTop="1" thickBot="1" x14ac:dyDescent="0.25">
      <c r="A29" s="80" t="s">
        <v>28</v>
      </c>
      <c r="B29" s="80"/>
      <c r="C29" s="2"/>
      <c r="D29" s="2"/>
      <c r="E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42" t="s">
        <v>115</v>
      </c>
      <c r="B31" s="25"/>
      <c r="C31" s="59"/>
      <c r="D31" s="25">
        <v>2200</v>
      </c>
      <c r="E31" s="44">
        <v>1</v>
      </c>
      <c r="F31" s="37">
        <f>D31/E31</f>
        <v>2200</v>
      </c>
    </row>
    <row r="32" spans="1:6" x14ac:dyDescent="0.2">
      <c r="A32" s="60"/>
      <c r="B32" s="27"/>
      <c r="C32" s="59"/>
      <c r="D32" s="25"/>
      <c r="E32" s="44">
        <v>1</v>
      </c>
      <c r="F32" s="37">
        <f>D32/E32</f>
        <v>0</v>
      </c>
    </row>
    <row r="33" spans="1:6" ht="16" thickBot="1" x14ac:dyDescent="0.25">
      <c r="A33" s="46"/>
      <c r="B33" s="40"/>
      <c r="C33" s="81"/>
      <c r="D33" s="82"/>
      <c r="E33" s="32" t="s">
        <v>15</v>
      </c>
      <c r="F33" s="33">
        <f>SUM(F31:F32)</f>
        <v>2200</v>
      </c>
    </row>
    <row r="34" spans="1:6" ht="17" thickTop="1" thickBot="1" x14ac:dyDescent="0.25">
      <c r="A34" s="2"/>
      <c r="B34" s="2"/>
      <c r="C34" s="2"/>
      <c r="D34" s="2"/>
      <c r="E34" s="2"/>
      <c r="F34" s="3"/>
    </row>
    <row r="35" spans="1:6" ht="16.5" customHeight="1" thickTop="1" thickBot="1" x14ac:dyDescent="0.25">
      <c r="A35" s="83" t="s">
        <v>36</v>
      </c>
      <c r="B35" s="84"/>
      <c r="C35" s="84"/>
      <c r="D35" s="84"/>
      <c r="E35" s="85"/>
      <c r="F35" s="50">
        <f>ROUND(+F33+F28+F22+F13,0)</f>
        <v>3500</v>
      </c>
    </row>
    <row r="36" spans="1:6" ht="16" thickTop="1" x14ac:dyDescent="0.2"/>
  </sheetData>
  <mergeCells count="21">
    <mergeCell ref="A29:B29"/>
    <mergeCell ref="C33:D33"/>
    <mergeCell ref="A35:E35"/>
    <mergeCell ref="A17:B17"/>
    <mergeCell ref="A18:B18"/>
    <mergeCell ref="A19:B19"/>
    <mergeCell ref="A20:B20"/>
    <mergeCell ref="A21:B21"/>
    <mergeCell ref="A22:B22"/>
    <mergeCell ref="A16:B16"/>
    <mergeCell ref="A1:F1"/>
    <mergeCell ref="B3:D3"/>
    <mergeCell ref="B4:D4"/>
    <mergeCell ref="A7:B7"/>
    <mergeCell ref="A8:B8"/>
    <mergeCell ref="A9:B9"/>
    <mergeCell ref="A10:B10"/>
    <mergeCell ref="A11:B11"/>
    <mergeCell ref="A12:B12"/>
    <mergeCell ref="A13:B13"/>
    <mergeCell ref="A15:B15"/>
  </mergeCells>
  <printOptions horizontalCentered="1"/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B6E90-402C-224E-B1F5-A3C9F9C27062}">
  <dimension ref="A1:F38"/>
  <sheetViews>
    <sheetView topLeftCell="A27" zoomScale="150" zoomScaleNormal="150" workbookViewId="0">
      <selection activeCell="F38" sqref="F38"/>
    </sheetView>
  </sheetViews>
  <sheetFormatPr baseColWidth="10" defaultColWidth="10.83203125" defaultRowHeight="15" x14ac:dyDescent="0.2"/>
  <cols>
    <col min="1" max="1" width="20.6640625" style="1" customWidth="1"/>
    <col min="2" max="2" width="1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8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64</v>
      </c>
    </row>
    <row r="4" spans="1:6" ht="21" customHeight="1" x14ac:dyDescent="0.2">
      <c r="A4" s="7" t="s">
        <v>4</v>
      </c>
      <c r="B4" s="71" t="s">
        <v>69</v>
      </c>
      <c r="C4" s="71"/>
      <c r="D4" s="71"/>
      <c r="E4" s="8" t="s">
        <v>6</v>
      </c>
      <c r="F4" s="9" t="s">
        <v>41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122</v>
      </c>
      <c r="B8" s="75"/>
      <c r="C8" s="22" t="s">
        <v>7</v>
      </c>
      <c r="D8" s="23">
        <v>0.25</v>
      </c>
      <c r="E8" s="23">
        <v>590000</v>
      </c>
      <c r="F8" s="24">
        <f>+E8*D8</f>
        <v>147500</v>
      </c>
    </row>
    <row r="9" spans="1:6" ht="15" customHeight="1" x14ac:dyDescent="0.2">
      <c r="A9" s="74" t="s">
        <v>123</v>
      </c>
      <c r="B9" s="75"/>
      <c r="C9" s="25" t="s">
        <v>41</v>
      </c>
      <c r="D9" s="26">
        <v>1</v>
      </c>
      <c r="E9" s="26">
        <v>45000</v>
      </c>
      <c r="F9" s="24">
        <f>+E9*D9</f>
        <v>45000</v>
      </c>
    </row>
    <row r="10" spans="1:6" ht="15" customHeight="1" x14ac:dyDescent="0.2">
      <c r="A10" s="74"/>
      <c r="B10" s="75"/>
      <c r="C10" s="22"/>
      <c r="D10" s="23"/>
      <c r="E10" s="23"/>
      <c r="F10" s="24">
        <f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192500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1253.1291666666666</v>
      </c>
      <c r="E16" s="26">
        <v>1</v>
      </c>
      <c r="F16" s="37">
        <f t="shared" ref="F16:F21" si="0">D16/E16</f>
        <v>1253.1291666666666</v>
      </c>
    </row>
    <row r="17" spans="1:6" ht="15" customHeight="1" x14ac:dyDescent="0.2">
      <c r="A17" s="65"/>
      <c r="B17" s="66"/>
      <c r="C17" s="25"/>
      <c r="D17" s="26"/>
      <c r="E17" s="26">
        <v>1</v>
      </c>
      <c r="F17" s="37">
        <f t="shared" si="0"/>
        <v>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0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0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0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0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1253.1291666666666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27</v>
      </c>
      <c r="B25" s="25" t="s">
        <v>58</v>
      </c>
      <c r="C25" s="25">
        <v>1</v>
      </c>
      <c r="D25" s="25">
        <v>2500</v>
      </c>
      <c r="E25" s="26"/>
      <c r="F25" s="38">
        <f>C25*D25</f>
        <v>2500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2500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1">B32*(1+C32)</f>
        <v>126632</v>
      </c>
      <c r="E32" s="44">
        <v>12</v>
      </c>
      <c r="F32" s="37">
        <f t="shared" ref="F32:F34" si="2">D32/E32</f>
        <v>10552.666666666666</v>
      </c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1"/>
        <v>94974</v>
      </c>
      <c r="E33" s="44">
        <v>12</v>
      </c>
      <c r="F33" s="37">
        <f t="shared" si="2"/>
        <v>7914.5</v>
      </c>
    </row>
    <row r="34" spans="1:6" x14ac:dyDescent="0.2">
      <c r="A34" s="56" t="s">
        <v>35</v>
      </c>
      <c r="B34" s="25">
        <f>+'1.4'!B34</f>
        <v>50000</v>
      </c>
      <c r="C34" s="55">
        <v>0.58289999999999997</v>
      </c>
      <c r="D34" s="53">
        <f t="shared" si="1"/>
        <v>79145</v>
      </c>
      <c r="E34" s="44">
        <v>12</v>
      </c>
      <c r="F34" s="37">
        <f t="shared" si="2"/>
        <v>6595.416666666667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25062.583333333332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221316</v>
      </c>
    </row>
    <row r="38" spans="1:6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CD83-A923-D549-8C21-6E83B9F55357}">
  <dimension ref="A1:F38"/>
  <sheetViews>
    <sheetView topLeftCell="A22" zoomScale="150" zoomScaleNormal="150" workbookViewId="0">
      <selection activeCell="B3" sqref="B3:D3"/>
    </sheetView>
  </sheetViews>
  <sheetFormatPr baseColWidth="10" defaultColWidth="10.83203125" defaultRowHeight="15" x14ac:dyDescent="0.2"/>
  <cols>
    <col min="1" max="1" width="20.6640625" style="1" customWidth="1"/>
    <col min="2" max="2" width="1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8" customHeight="1" thickTop="1" x14ac:dyDescent="0.2">
      <c r="A3" s="4" t="s">
        <v>1</v>
      </c>
      <c r="B3" s="70" t="s">
        <v>110</v>
      </c>
      <c r="C3" s="70"/>
      <c r="D3" s="70"/>
      <c r="E3" s="5" t="s">
        <v>2</v>
      </c>
      <c r="F3" s="6" t="s">
        <v>66</v>
      </c>
    </row>
    <row r="4" spans="1:6" ht="21" customHeight="1" x14ac:dyDescent="0.2">
      <c r="A4" s="7" t="s">
        <v>4</v>
      </c>
      <c r="B4" s="71" t="s">
        <v>124</v>
      </c>
      <c r="C4" s="71"/>
      <c r="D4" s="71"/>
      <c r="E4" s="8" t="s">
        <v>6</v>
      </c>
      <c r="F4" s="9" t="s">
        <v>58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125</v>
      </c>
      <c r="B8" s="75"/>
      <c r="C8" s="22" t="s">
        <v>58</v>
      </c>
      <c r="D8" s="23">
        <v>1.05</v>
      </c>
      <c r="E8" s="23">
        <f>2615*1.19</f>
        <v>3111.85</v>
      </c>
      <c r="F8" s="24">
        <f>+E8*D8</f>
        <v>3267.4425000000001</v>
      </c>
    </row>
    <row r="9" spans="1:6" ht="15" customHeight="1" x14ac:dyDescent="0.2">
      <c r="A9" s="74" t="s">
        <v>126</v>
      </c>
      <c r="B9" s="75"/>
      <c r="C9" s="25" t="s">
        <v>60</v>
      </c>
      <c r="D9" s="26">
        <v>1</v>
      </c>
      <c r="E9" s="26">
        <f>2620*1.19</f>
        <v>3117.7999999999997</v>
      </c>
      <c r="F9" s="24">
        <f>+E9*D9</f>
        <v>3117.7999999999997</v>
      </c>
    </row>
    <row r="10" spans="1:6" ht="15" customHeight="1" x14ac:dyDescent="0.2">
      <c r="A10" s="74"/>
      <c r="B10" s="75"/>
      <c r="C10" s="22"/>
      <c r="D10" s="23"/>
      <c r="E10" s="23"/>
      <c r="F10" s="24">
        <f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6385.2425000000003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187.96937500000001</v>
      </c>
      <c r="E16" s="26">
        <v>1</v>
      </c>
      <c r="F16" s="37">
        <f t="shared" ref="F16:F21" si="0">D16/E16</f>
        <v>187.96937500000001</v>
      </c>
    </row>
    <row r="17" spans="1:6" ht="15" customHeight="1" x14ac:dyDescent="0.2">
      <c r="A17" s="65"/>
      <c r="B17" s="66"/>
      <c r="C17" s="25"/>
      <c r="D17" s="26"/>
      <c r="E17" s="26">
        <v>1</v>
      </c>
      <c r="F17" s="37">
        <f t="shared" si="0"/>
        <v>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0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0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0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0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187.96937500000001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27</v>
      </c>
      <c r="B25" s="25" t="s">
        <v>58</v>
      </c>
      <c r="C25" s="25">
        <v>1</v>
      </c>
      <c r="D25" s="25">
        <v>100</v>
      </c>
      <c r="E25" s="26"/>
      <c r="F25" s="38">
        <f>C25*D25</f>
        <v>100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100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1">B32*(1+C32)</f>
        <v>126632</v>
      </c>
      <c r="E32" s="44">
        <v>80</v>
      </c>
      <c r="F32" s="37">
        <f t="shared" ref="F32:F33" si="2">D32/E32</f>
        <v>1582.9</v>
      </c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1"/>
        <v>94974</v>
      </c>
      <c r="E33" s="44">
        <v>80</v>
      </c>
      <c r="F33" s="37">
        <f t="shared" si="2"/>
        <v>1187.175</v>
      </c>
    </row>
    <row r="34" spans="1:6" x14ac:dyDescent="0.2">
      <c r="A34" s="56" t="s">
        <v>35</v>
      </c>
      <c r="B34" s="25">
        <f>+'1.4'!B34</f>
        <v>50000</v>
      </c>
      <c r="C34" s="55">
        <v>0.58289999999999997</v>
      </c>
      <c r="D34" s="53">
        <f t="shared" si="1"/>
        <v>79145</v>
      </c>
      <c r="E34" s="44">
        <v>80</v>
      </c>
      <c r="F34" s="37">
        <f>D34/E34</f>
        <v>989.3125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3759.3874999999998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10433</v>
      </c>
    </row>
    <row r="38" spans="1:6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EF190-A8A1-6B4B-82EE-A2A3C49CA946}">
  <dimension ref="A1:F38"/>
  <sheetViews>
    <sheetView topLeftCell="A14" zoomScale="150" zoomScaleNormal="150" workbookViewId="0">
      <selection activeCell="D6" sqref="D6"/>
    </sheetView>
  </sheetViews>
  <sheetFormatPr baseColWidth="10" defaultColWidth="10.83203125" defaultRowHeight="15" x14ac:dyDescent="0.2"/>
  <cols>
    <col min="1" max="1" width="20.6640625" style="1" customWidth="1"/>
    <col min="2" max="2" width="1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7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68</v>
      </c>
    </row>
    <row r="4" spans="1:6" ht="21" customHeight="1" x14ac:dyDescent="0.2">
      <c r="A4" s="7" t="s">
        <v>4</v>
      </c>
      <c r="B4" s="71" t="s">
        <v>67</v>
      </c>
      <c r="C4" s="71"/>
      <c r="D4" s="71"/>
      <c r="E4" s="8" t="s">
        <v>6</v>
      </c>
      <c r="F4" s="9" t="s">
        <v>41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127</v>
      </c>
      <c r="B8" s="75"/>
      <c r="C8" s="22" t="s">
        <v>41</v>
      </c>
      <c r="D8" s="23">
        <v>1</v>
      </c>
      <c r="E8" s="23">
        <f>15742*1.19</f>
        <v>18732.98</v>
      </c>
      <c r="F8" s="24">
        <f>+E8*D8</f>
        <v>18732.98</v>
      </c>
    </row>
    <row r="9" spans="1:6" ht="15" customHeight="1" x14ac:dyDescent="0.2">
      <c r="A9" s="74" t="s">
        <v>126</v>
      </c>
      <c r="B9" s="75"/>
      <c r="C9" s="25" t="s">
        <v>60</v>
      </c>
      <c r="D9" s="26">
        <v>1</v>
      </c>
      <c r="E9" s="26">
        <f>2620*1.19</f>
        <v>3117.7999999999997</v>
      </c>
      <c r="F9" s="24">
        <f>+E9*D9</f>
        <v>3117.7999999999997</v>
      </c>
    </row>
    <row r="10" spans="1:6" ht="15" customHeight="1" x14ac:dyDescent="0.2">
      <c r="A10" s="74"/>
      <c r="B10" s="75"/>
      <c r="C10" s="22"/>
      <c r="D10" s="23"/>
      <c r="E10" s="23"/>
      <c r="F10" s="24">
        <f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21850.78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1002.5033333333333</v>
      </c>
      <c r="E16" s="26">
        <v>1</v>
      </c>
      <c r="F16" s="37">
        <f t="shared" ref="F16:F21" si="0">D16/E16</f>
        <v>1002.5033333333333</v>
      </c>
    </row>
    <row r="17" spans="1:6" ht="15" customHeight="1" x14ac:dyDescent="0.2">
      <c r="A17" s="65"/>
      <c r="B17" s="66"/>
      <c r="C17" s="25"/>
      <c r="D17" s="26"/>
      <c r="E17" s="26">
        <v>1</v>
      </c>
      <c r="F17" s="37">
        <f t="shared" si="0"/>
        <v>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0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0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0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0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1002.5033333333333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27</v>
      </c>
      <c r="B25" s="25" t="s">
        <v>58</v>
      </c>
      <c r="C25" s="25">
        <v>1</v>
      </c>
      <c r="D25" s="25">
        <v>800</v>
      </c>
      <c r="E25" s="26"/>
      <c r="F25" s="38">
        <f>C25*D25</f>
        <v>800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800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1">B32*(1+C32)</f>
        <v>126632</v>
      </c>
      <c r="E32" s="44">
        <v>15</v>
      </c>
      <c r="F32" s="37">
        <f t="shared" ref="F32:F34" si="2">D32/E32</f>
        <v>8442.1333333333332</v>
      </c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1"/>
        <v>94974</v>
      </c>
      <c r="E33" s="44">
        <v>15</v>
      </c>
      <c r="F33" s="37">
        <f t="shared" si="2"/>
        <v>6331.6</v>
      </c>
    </row>
    <row r="34" spans="1:6" x14ac:dyDescent="0.2">
      <c r="A34" s="56" t="s">
        <v>35</v>
      </c>
      <c r="B34" s="25">
        <f>+'1.4'!B34</f>
        <v>50000</v>
      </c>
      <c r="C34" s="55">
        <v>0.58289999999999997</v>
      </c>
      <c r="D34" s="53">
        <f t="shared" si="1"/>
        <v>79145</v>
      </c>
      <c r="E34" s="44">
        <v>15</v>
      </c>
      <c r="F34" s="37">
        <f t="shared" si="2"/>
        <v>5276.333333333333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20050.066666666666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43703</v>
      </c>
    </row>
    <row r="38" spans="1:6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1B339-C1B6-1E4B-9C83-C6CA93D6F1C2}">
  <dimension ref="A1:F38"/>
  <sheetViews>
    <sheetView topLeftCell="A31" zoomScale="150" zoomScaleNormal="150" workbookViewId="0">
      <selection activeCell="B3" sqref="B3:D3"/>
    </sheetView>
  </sheetViews>
  <sheetFormatPr baseColWidth="10" defaultColWidth="10.83203125" defaultRowHeight="15" x14ac:dyDescent="0.2"/>
  <cols>
    <col min="1" max="1" width="20.6640625" style="1" customWidth="1"/>
    <col min="2" max="2" width="1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7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70</v>
      </c>
    </row>
    <row r="4" spans="1:6" ht="21" customHeight="1" x14ac:dyDescent="0.2">
      <c r="A4" s="7" t="s">
        <v>4</v>
      </c>
      <c r="B4" s="71" t="s">
        <v>128</v>
      </c>
      <c r="C4" s="71"/>
      <c r="D4" s="71"/>
      <c r="E4" s="8" t="s">
        <v>6</v>
      </c>
      <c r="F4" s="9" t="s">
        <v>41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127</v>
      </c>
      <c r="B8" s="75"/>
      <c r="C8" s="22" t="s">
        <v>41</v>
      </c>
      <c r="D8" s="23">
        <v>1</v>
      </c>
      <c r="E8" s="23">
        <f>22438*1.19</f>
        <v>26701.219999999998</v>
      </c>
      <c r="F8" s="24">
        <f>+E8*D8</f>
        <v>26701.219999999998</v>
      </c>
    </row>
    <row r="9" spans="1:6" ht="15" customHeight="1" x14ac:dyDescent="0.2">
      <c r="A9" s="74" t="s">
        <v>126</v>
      </c>
      <c r="B9" s="75"/>
      <c r="C9" s="25" t="s">
        <v>60</v>
      </c>
      <c r="D9" s="26">
        <v>1</v>
      </c>
      <c r="E9" s="26">
        <f>2620*1.19</f>
        <v>3117.7999999999997</v>
      </c>
      <c r="F9" s="24">
        <f>+E9*D9</f>
        <v>3117.7999999999997</v>
      </c>
    </row>
    <row r="10" spans="1:6" ht="15" customHeight="1" x14ac:dyDescent="0.2">
      <c r="A10" s="74"/>
      <c r="B10" s="75"/>
      <c r="C10" s="22"/>
      <c r="D10" s="23"/>
      <c r="E10" s="23"/>
      <c r="F10" s="24">
        <f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29819.019999999997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1002.5033333333333</v>
      </c>
      <c r="E16" s="26">
        <v>1</v>
      </c>
      <c r="F16" s="37">
        <f t="shared" ref="F16:F21" si="0">D16/E16</f>
        <v>1002.5033333333333</v>
      </c>
    </row>
    <row r="17" spans="1:6" ht="15" customHeight="1" x14ac:dyDescent="0.2">
      <c r="A17" s="65"/>
      <c r="B17" s="66"/>
      <c r="C17" s="25"/>
      <c r="D17" s="26"/>
      <c r="E17" s="26">
        <v>1</v>
      </c>
      <c r="F17" s="37">
        <f t="shared" si="0"/>
        <v>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0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0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0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0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1002.5033333333333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27</v>
      </c>
      <c r="B25" s="25" t="s">
        <v>58</v>
      </c>
      <c r="C25" s="25">
        <v>1</v>
      </c>
      <c r="D25" s="25">
        <v>800</v>
      </c>
      <c r="E25" s="26"/>
      <c r="F25" s="38">
        <f>C25*D25</f>
        <v>800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800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1">B32*(1+C32)</f>
        <v>126632</v>
      </c>
      <c r="E32" s="44">
        <v>15</v>
      </c>
      <c r="F32" s="37">
        <f t="shared" ref="F32:F34" si="2">D32/E32</f>
        <v>8442.1333333333332</v>
      </c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1"/>
        <v>94974</v>
      </c>
      <c r="E33" s="44">
        <v>15</v>
      </c>
      <c r="F33" s="37">
        <f t="shared" si="2"/>
        <v>6331.6</v>
      </c>
    </row>
    <row r="34" spans="1:6" x14ac:dyDescent="0.2">
      <c r="A34" s="56" t="s">
        <v>35</v>
      </c>
      <c r="B34" s="25">
        <f>+'1.4'!B34</f>
        <v>50000</v>
      </c>
      <c r="C34" s="55">
        <v>0.58289999999999997</v>
      </c>
      <c r="D34" s="53">
        <f t="shared" si="1"/>
        <v>79145</v>
      </c>
      <c r="E34" s="44">
        <v>15</v>
      </c>
      <c r="F34" s="37">
        <f t="shared" si="2"/>
        <v>5276.333333333333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20050.066666666666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51672</v>
      </c>
    </row>
    <row r="38" spans="1:6" ht="16" thickTop="1" x14ac:dyDescent="0.2"/>
  </sheetData>
  <mergeCells count="21">
    <mergeCell ref="A29:B29"/>
    <mergeCell ref="C35:D35"/>
    <mergeCell ref="A37:E37"/>
    <mergeCell ref="A17:B17"/>
    <mergeCell ref="A18:B18"/>
    <mergeCell ref="A19:B19"/>
    <mergeCell ref="A20:B20"/>
    <mergeCell ref="A21:B21"/>
    <mergeCell ref="A22:B22"/>
    <mergeCell ref="A16:B16"/>
    <mergeCell ref="A1:F1"/>
    <mergeCell ref="B3:D3"/>
    <mergeCell ref="B4:D4"/>
    <mergeCell ref="A7:B7"/>
    <mergeCell ref="A8:B8"/>
    <mergeCell ref="A9:B9"/>
    <mergeCell ref="A10:B10"/>
    <mergeCell ref="A11:B11"/>
    <mergeCell ref="A12:B12"/>
    <mergeCell ref="A13:B13"/>
    <mergeCell ref="A15:B15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29A06-0A54-D645-BB95-F971F6891F95}">
  <dimension ref="A1:F38"/>
  <sheetViews>
    <sheetView topLeftCell="A17" zoomScale="150" zoomScaleNormal="150" workbookViewId="0">
      <selection activeCell="D7" sqref="D7"/>
    </sheetView>
  </sheetViews>
  <sheetFormatPr baseColWidth="10" defaultColWidth="10.83203125" defaultRowHeight="15" x14ac:dyDescent="0.2"/>
  <cols>
    <col min="1" max="1" width="20.6640625" style="1" customWidth="1"/>
    <col min="2" max="2" width="1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7" customHeight="1" thickTop="1" x14ac:dyDescent="0.2">
      <c r="A3" s="4" t="s">
        <v>1</v>
      </c>
      <c r="B3" s="70" t="s">
        <v>178</v>
      </c>
      <c r="C3" s="70"/>
      <c r="D3" s="70"/>
      <c r="E3" s="5" t="s">
        <v>2</v>
      </c>
      <c r="F3" s="6" t="s">
        <v>72</v>
      </c>
    </row>
    <row r="4" spans="1:6" ht="21" customHeight="1" x14ac:dyDescent="0.2">
      <c r="A4" s="7" t="s">
        <v>4</v>
      </c>
      <c r="B4" s="71" t="s">
        <v>128</v>
      </c>
      <c r="C4" s="71"/>
      <c r="D4" s="71"/>
      <c r="E4" s="8" t="s">
        <v>6</v>
      </c>
      <c r="F4" s="9" t="s">
        <v>41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127</v>
      </c>
      <c r="B8" s="75"/>
      <c r="C8" s="22" t="s">
        <v>41</v>
      </c>
      <c r="D8" s="23">
        <v>1</v>
      </c>
      <c r="E8" s="23">
        <f>22438*1.19</f>
        <v>26701.219999999998</v>
      </c>
      <c r="F8" s="24">
        <f>+E8*D8</f>
        <v>26701.219999999998</v>
      </c>
    </row>
    <row r="9" spans="1:6" ht="15" customHeight="1" x14ac:dyDescent="0.2">
      <c r="A9" s="74" t="s">
        <v>126</v>
      </c>
      <c r="B9" s="75"/>
      <c r="C9" s="25" t="s">
        <v>60</v>
      </c>
      <c r="D9" s="26">
        <v>1</v>
      </c>
      <c r="E9" s="26">
        <f>2620*1.19</f>
        <v>3117.7999999999997</v>
      </c>
      <c r="F9" s="24">
        <f>+E9*D9</f>
        <v>3117.7999999999997</v>
      </c>
    </row>
    <row r="10" spans="1:6" ht="15" customHeight="1" x14ac:dyDescent="0.2">
      <c r="A10" s="74"/>
      <c r="B10" s="75"/>
      <c r="C10" s="22"/>
      <c r="D10" s="23"/>
      <c r="E10" s="23"/>
      <c r="F10" s="24">
        <f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29819.019999999997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1002.5033333333333</v>
      </c>
      <c r="E16" s="26">
        <v>1</v>
      </c>
      <c r="F16" s="37">
        <f t="shared" ref="F16:F21" si="0">D16/E16</f>
        <v>1002.5033333333333</v>
      </c>
    </row>
    <row r="17" spans="1:6" ht="15" customHeight="1" x14ac:dyDescent="0.2">
      <c r="A17" s="65"/>
      <c r="B17" s="66"/>
      <c r="C17" s="25"/>
      <c r="D17" s="26"/>
      <c r="E17" s="26">
        <v>1</v>
      </c>
      <c r="F17" s="37">
        <f t="shared" si="0"/>
        <v>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0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0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0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0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1002.5033333333333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27</v>
      </c>
      <c r="B25" s="25" t="s">
        <v>58</v>
      </c>
      <c r="C25" s="25">
        <v>1</v>
      </c>
      <c r="D25" s="25">
        <v>800</v>
      </c>
      <c r="E25" s="26"/>
      <c r="F25" s="38">
        <f>C25*D25</f>
        <v>800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800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1">B32*(1+C32)</f>
        <v>126632</v>
      </c>
      <c r="E32" s="44">
        <v>15</v>
      </c>
      <c r="F32" s="37">
        <f t="shared" ref="F32:F34" si="2">D32/E32</f>
        <v>8442.1333333333332</v>
      </c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1"/>
        <v>94974</v>
      </c>
      <c r="E33" s="44">
        <v>15</v>
      </c>
      <c r="F33" s="37">
        <f t="shared" si="2"/>
        <v>6331.6</v>
      </c>
    </row>
    <row r="34" spans="1:6" x14ac:dyDescent="0.2">
      <c r="A34" s="56" t="s">
        <v>35</v>
      </c>
      <c r="B34" s="25">
        <f>+'1.4'!B34</f>
        <v>50000</v>
      </c>
      <c r="C34" s="55">
        <v>0.58289999999999997</v>
      </c>
      <c r="D34" s="53">
        <f t="shared" si="1"/>
        <v>79145</v>
      </c>
      <c r="E34" s="44">
        <v>15</v>
      </c>
      <c r="F34" s="37">
        <f t="shared" si="2"/>
        <v>5276.333333333333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20050.066666666666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51672</v>
      </c>
    </row>
    <row r="38" spans="1:6" ht="16" thickTop="1" x14ac:dyDescent="0.2"/>
  </sheetData>
  <mergeCells count="21">
    <mergeCell ref="A29:B29"/>
    <mergeCell ref="C35:D35"/>
    <mergeCell ref="A37:E37"/>
    <mergeCell ref="A17:B17"/>
    <mergeCell ref="A18:B18"/>
    <mergeCell ref="A19:B19"/>
    <mergeCell ref="A20:B20"/>
    <mergeCell ref="A21:B21"/>
    <mergeCell ref="A22:B22"/>
    <mergeCell ref="A16:B16"/>
    <mergeCell ref="A1:F1"/>
    <mergeCell ref="B3:D3"/>
    <mergeCell ref="B4:D4"/>
    <mergeCell ref="A7:B7"/>
    <mergeCell ref="A8:B8"/>
    <mergeCell ref="A9:B9"/>
    <mergeCell ref="A10:B10"/>
    <mergeCell ref="A11:B11"/>
    <mergeCell ref="A12:B12"/>
    <mergeCell ref="A13:B13"/>
    <mergeCell ref="A15:B15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C7051-458B-CF4C-BF20-0A6920A4D48D}">
  <dimension ref="A1:F38"/>
  <sheetViews>
    <sheetView topLeftCell="A30" zoomScale="150" zoomScaleNormal="150" workbookViewId="0">
      <selection activeCell="E9" sqref="E9"/>
    </sheetView>
  </sheetViews>
  <sheetFormatPr baseColWidth="10" defaultColWidth="10.83203125" defaultRowHeight="15" x14ac:dyDescent="0.2"/>
  <cols>
    <col min="1" max="1" width="20.6640625" style="1" customWidth="1"/>
    <col min="2" max="2" width="1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9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73</v>
      </c>
    </row>
    <row r="4" spans="1:6" ht="21" customHeight="1" x14ac:dyDescent="0.2">
      <c r="A4" s="7" t="s">
        <v>4</v>
      </c>
      <c r="B4" s="71" t="s">
        <v>129</v>
      </c>
      <c r="C4" s="71"/>
      <c r="D4" s="71"/>
      <c r="E4" s="8" t="s">
        <v>6</v>
      </c>
      <c r="F4" s="9" t="s">
        <v>41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87" t="s">
        <v>74</v>
      </c>
      <c r="B8" s="87"/>
      <c r="C8" s="25" t="s">
        <v>41</v>
      </c>
      <c r="D8" s="58">
        <v>1</v>
      </c>
      <c r="E8" s="58">
        <v>450000</v>
      </c>
      <c r="F8" s="24">
        <f>+E8*D8</f>
        <v>450000</v>
      </c>
    </row>
    <row r="9" spans="1:6" ht="15" customHeight="1" x14ac:dyDescent="0.2">
      <c r="A9" s="87" t="s">
        <v>75</v>
      </c>
      <c r="B9" s="87"/>
      <c r="C9" s="25" t="s">
        <v>41</v>
      </c>
      <c r="D9" s="58">
        <v>1</v>
      </c>
      <c r="E9" s="58">
        <v>390000</v>
      </c>
      <c r="F9" s="24">
        <f>+E9*D9</f>
        <v>390000</v>
      </c>
    </row>
    <row r="10" spans="1:6" ht="15" customHeight="1" x14ac:dyDescent="0.2">
      <c r="A10" s="86"/>
      <c r="B10" s="86"/>
      <c r="C10" s="25"/>
      <c r="D10" s="26"/>
      <c r="E10" s="26"/>
      <c r="F10" s="24">
        <f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840000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2506.2583333333332</v>
      </c>
      <c r="E16" s="26">
        <v>1</v>
      </c>
      <c r="F16" s="37">
        <f t="shared" ref="F16:F21" si="0">D16/E16</f>
        <v>2506.2583333333332</v>
      </c>
    </row>
    <row r="17" spans="1:6" ht="15" customHeight="1" x14ac:dyDescent="0.2">
      <c r="A17" s="65"/>
      <c r="B17" s="66"/>
      <c r="C17" s="25"/>
      <c r="D17" s="26"/>
      <c r="E17" s="26">
        <v>1</v>
      </c>
      <c r="F17" s="37">
        <f t="shared" si="0"/>
        <v>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0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0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0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0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2506.2583333333332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27</v>
      </c>
      <c r="B25" s="25" t="s">
        <v>41</v>
      </c>
      <c r="C25" s="25">
        <v>1</v>
      </c>
      <c r="D25" s="25">
        <v>60000</v>
      </c>
      <c r="E25" s="26"/>
      <c r="F25" s="38">
        <f>C25*D25</f>
        <v>60000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60000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1">B32*(1+C32)</f>
        <v>126632</v>
      </c>
      <c r="E32" s="44">
        <v>6</v>
      </c>
      <c r="F32" s="37">
        <f t="shared" ref="F32:F33" si="2">D32/E32</f>
        <v>21105.333333333332</v>
      </c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1"/>
        <v>94974</v>
      </c>
      <c r="E33" s="44">
        <v>6</v>
      </c>
      <c r="F33" s="37">
        <f t="shared" si="2"/>
        <v>15829</v>
      </c>
    </row>
    <row r="34" spans="1:6" x14ac:dyDescent="0.2">
      <c r="A34" s="56" t="s">
        <v>35</v>
      </c>
      <c r="B34" s="25">
        <f>+'1.4'!B34</f>
        <v>50000</v>
      </c>
      <c r="C34" s="55">
        <v>0.58289999999999997</v>
      </c>
      <c r="D34" s="53">
        <f t="shared" si="1"/>
        <v>79145</v>
      </c>
      <c r="E34" s="44">
        <v>6</v>
      </c>
      <c r="F34" s="37">
        <f>D34/E34</f>
        <v>13190.833333333334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50125.166666666664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952631</v>
      </c>
    </row>
    <row r="38" spans="1:6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3BF96-8EC2-3D45-83FD-7913FD8B1B73}">
  <dimension ref="A1:H38"/>
  <sheetViews>
    <sheetView topLeftCell="A5" zoomScale="150" zoomScaleNormal="150" workbookViewId="0">
      <selection activeCell="G7" sqref="G7"/>
    </sheetView>
  </sheetViews>
  <sheetFormatPr baseColWidth="10" defaultColWidth="10.83203125" defaultRowHeight="15" x14ac:dyDescent="0.2"/>
  <cols>
    <col min="1" max="1" width="20.6640625" style="1" customWidth="1"/>
    <col min="2" max="2" width="1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4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76</v>
      </c>
    </row>
    <row r="4" spans="1:6" ht="21" customHeight="1" x14ac:dyDescent="0.2">
      <c r="A4" s="7" t="s">
        <v>4</v>
      </c>
      <c r="B4" s="71" t="s">
        <v>131</v>
      </c>
      <c r="C4" s="71"/>
      <c r="D4" s="71"/>
      <c r="E4" s="8" t="s">
        <v>6</v>
      </c>
      <c r="F4" s="9" t="s">
        <v>41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133</v>
      </c>
      <c r="B8" s="75"/>
      <c r="C8" s="22" t="s">
        <v>41</v>
      </c>
      <c r="D8" s="23">
        <v>1</v>
      </c>
      <c r="E8" s="23">
        <v>744500</v>
      </c>
      <c r="F8" s="24">
        <f>+E8*D8</f>
        <v>744500</v>
      </c>
    </row>
    <row r="9" spans="1:6" ht="15" customHeight="1" x14ac:dyDescent="0.2">
      <c r="A9" s="74"/>
      <c r="B9" s="75"/>
      <c r="C9" s="25"/>
      <c r="D9" s="26"/>
      <c r="E9" s="26"/>
      <c r="F9" s="24">
        <f>+E9*D9</f>
        <v>0</v>
      </c>
    </row>
    <row r="10" spans="1:6" ht="15" customHeight="1" x14ac:dyDescent="0.2">
      <c r="A10" s="74"/>
      <c r="B10" s="75"/>
      <c r="C10" s="22"/>
      <c r="D10" s="23"/>
      <c r="E10" s="23"/>
      <c r="F10" s="24">
        <f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744500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v>6800</v>
      </c>
      <c r="E16" s="26">
        <v>1</v>
      </c>
      <c r="F16" s="37">
        <f t="shared" ref="F16:F21" si="0">D16/E16</f>
        <v>6800</v>
      </c>
    </row>
    <row r="17" spans="1:6" ht="15" customHeight="1" x14ac:dyDescent="0.2">
      <c r="A17" s="65" t="s">
        <v>71</v>
      </c>
      <c r="B17" s="66"/>
      <c r="C17" s="25"/>
      <c r="D17" s="26">
        <v>55000</v>
      </c>
      <c r="E17" s="26">
        <v>1</v>
      </c>
      <c r="F17" s="37">
        <f t="shared" si="0"/>
        <v>55000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0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0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0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0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61800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27</v>
      </c>
      <c r="B25" s="25" t="s">
        <v>58</v>
      </c>
      <c r="C25" s="25">
        <v>1</v>
      </c>
      <c r="D25" s="25">
        <v>35000</v>
      </c>
      <c r="E25" s="26"/>
      <c r="F25" s="38">
        <f>C25*D25</f>
        <v>35000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35000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1">B32*(1+C32)</f>
        <v>126632</v>
      </c>
      <c r="E32" s="44">
        <v>2</v>
      </c>
      <c r="F32" s="37">
        <f t="shared" ref="F32:F33" si="2">D32/E32</f>
        <v>63316</v>
      </c>
    </row>
    <row r="33" spans="1:8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1"/>
        <v>94974</v>
      </c>
      <c r="E33" s="44">
        <v>2</v>
      </c>
      <c r="F33" s="37">
        <f t="shared" si="2"/>
        <v>47487</v>
      </c>
    </row>
    <row r="34" spans="1:8" x14ac:dyDescent="0.2">
      <c r="A34" s="56" t="s">
        <v>35</v>
      </c>
      <c r="B34" s="25">
        <f>+'1.4'!B34</f>
        <v>50000</v>
      </c>
      <c r="C34" s="55">
        <v>0.58289999999999997</v>
      </c>
      <c r="D34" s="53">
        <f t="shared" si="1"/>
        <v>79145</v>
      </c>
      <c r="E34" s="44">
        <v>1</v>
      </c>
      <c r="F34" s="37">
        <f>D34/E34</f>
        <v>79145</v>
      </c>
    </row>
    <row r="35" spans="1:8" ht="16" thickBot="1" x14ac:dyDescent="0.25">
      <c r="A35" s="46"/>
      <c r="B35" s="40"/>
      <c r="C35" s="81"/>
      <c r="D35" s="82"/>
      <c r="E35" s="32" t="s">
        <v>15</v>
      </c>
      <c r="F35" s="33">
        <f>SUM(F31:F34)</f>
        <v>189948</v>
      </c>
    </row>
    <row r="36" spans="1:8" ht="17" thickTop="1" thickBot="1" x14ac:dyDescent="0.25">
      <c r="A36" s="2"/>
      <c r="B36" s="2"/>
      <c r="C36" s="2"/>
      <c r="D36" s="2"/>
      <c r="E36" s="2"/>
      <c r="F36" s="3"/>
      <c r="H36" s="57"/>
    </row>
    <row r="37" spans="1:8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1031248</v>
      </c>
    </row>
    <row r="38" spans="1:8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B6BEE-9CD1-F241-8993-849B8B6AF29D}">
  <dimension ref="A1:F38"/>
  <sheetViews>
    <sheetView topLeftCell="A20" zoomScale="150" zoomScaleNormal="150" workbookViewId="0">
      <selection activeCell="F16" sqref="F16"/>
    </sheetView>
  </sheetViews>
  <sheetFormatPr baseColWidth="10" defaultColWidth="10.83203125" defaultRowHeight="15" x14ac:dyDescent="0.2"/>
  <cols>
    <col min="1" max="1" width="20.6640625" style="1" customWidth="1"/>
    <col min="2" max="2" width="1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41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130</v>
      </c>
    </row>
    <row r="4" spans="1:6" ht="21" customHeight="1" x14ac:dyDescent="0.2">
      <c r="A4" s="7" t="s">
        <v>4</v>
      </c>
      <c r="B4" s="71" t="s">
        <v>132</v>
      </c>
      <c r="C4" s="71"/>
      <c r="D4" s="71"/>
      <c r="E4" s="8" t="s">
        <v>6</v>
      </c>
      <c r="F4" s="9" t="s">
        <v>41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134</v>
      </c>
      <c r="B8" s="75"/>
      <c r="C8" s="22" t="s">
        <v>41</v>
      </c>
      <c r="D8" s="23">
        <v>1</v>
      </c>
      <c r="E8" s="23">
        <v>650000</v>
      </c>
      <c r="F8" s="24">
        <f>+E8*D8</f>
        <v>650000</v>
      </c>
    </row>
    <row r="9" spans="1:6" ht="15" customHeight="1" x14ac:dyDescent="0.2">
      <c r="A9" s="74"/>
      <c r="B9" s="75"/>
      <c r="C9" s="25"/>
      <c r="D9" s="26"/>
      <c r="E9" s="26"/>
      <c r="F9" s="24">
        <f>+E9*D9</f>
        <v>0</v>
      </c>
    </row>
    <row r="10" spans="1:6" ht="15" customHeight="1" x14ac:dyDescent="0.2">
      <c r="A10" s="74"/>
      <c r="B10" s="75"/>
      <c r="C10" s="22"/>
      <c r="D10" s="23"/>
      <c r="E10" s="23"/>
      <c r="F10" s="24">
        <f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650000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9497.4</v>
      </c>
      <c r="E16" s="26">
        <v>1</v>
      </c>
      <c r="F16" s="37">
        <f t="shared" ref="F16:F21" si="0">D16/E16</f>
        <v>9497.4</v>
      </c>
    </row>
    <row r="17" spans="1:6" ht="15" customHeight="1" x14ac:dyDescent="0.2">
      <c r="A17" s="65" t="s">
        <v>71</v>
      </c>
      <c r="B17" s="66"/>
      <c r="C17" s="25"/>
      <c r="D17" s="26">
        <v>55000</v>
      </c>
      <c r="E17" s="26">
        <v>1</v>
      </c>
      <c r="F17" s="37">
        <f t="shared" si="0"/>
        <v>55000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0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0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0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0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64497.4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27</v>
      </c>
      <c r="B25" s="25" t="s">
        <v>41</v>
      </c>
      <c r="C25" s="25">
        <v>1</v>
      </c>
      <c r="D25" s="25">
        <v>25000</v>
      </c>
      <c r="E25" s="26"/>
      <c r="F25" s="38">
        <f>C25*D25</f>
        <v>25000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25000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1">B32*(1+C32)</f>
        <v>126632</v>
      </c>
      <c r="E32" s="44">
        <v>2</v>
      </c>
      <c r="F32" s="37">
        <f t="shared" ref="F32:F34" si="2">D32/E32</f>
        <v>63316</v>
      </c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1"/>
        <v>94974</v>
      </c>
      <c r="E33" s="44">
        <v>2</v>
      </c>
      <c r="F33" s="37">
        <f t="shared" si="2"/>
        <v>47487</v>
      </c>
    </row>
    <row r="34" spans="1:6" x14ac:dyDescent="0.2">
      <c r="A34" s="56" t="s">
        <v>35</v>
      </c>
      <c r="B34" s="25">
        <f>+'1.4'!B34</f>
        <v>50000</v>
      </c>
      <c r="C34" s="55">
        <v>0.58289999999999997</v>
      </c>
      <c r="D34" s="53">
        <f t="shared" si="1"/>
        <v>79145</v>
      </c>
      <c r="E34" s="44">
        <v>1</v>
      </c>
      <c r="F34" s="37">
        <f t="shared" si="2"/>
        <v>79145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189948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929445</v>
      </c>
    </row>
    <row r="38" spans="1:6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CFB1F-C3C1-FC41-B1FB-46FB5F02110F}">
  <dimension ref="A1:F38"/>
  <sheetViews>
    <sheetView topLeftCell="A18" zoomScale="150" zoomScaleNormal="150" workbookViewId="0">
      <selection activeCell="B3" sqref="B3:D3"/>
    </sheetView>
  </sheetViews>
  <sheetFormatPr baseColWidth="10" defaultColWidth="10.83203125" defaultRowHeight="15" x14ac:dyDescent="0.2"/>
  <cols>
    <col min="1" max="1" width="20.6640625" style="1" customWidth="1"/>
    <col min="2" max="2" width="1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9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137</v>
      </c>
    </row>
    <row r="4" spans="1:6" ht="21" customHeight="1" x14ac:dyDescent="0.2">
      <c r="A4" s="7" t="s">
        <v>4</v>
      </c>
      <c r="B4" s="71" t="s">
        <v>136</v>
      </c>
      <c r="C4" s="71"/>
      <c r="D4" s="71"/>
      <c r="E4" s="8" t="s">
        <v>6</v>
      </c>
      <c r="F4" s="9" t="s">
        <v>41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135</v>
      </c>
      <c r="B8" s="75"/>
      <c r="C8" s="22" t="s">
        <v>41</v>
      </c>
      <c r="D8" s="23">
        <v>0.95</v>
      </c>
      <c r="E8" s="23">
        <v>590000</v>
      </c>
      <c r="F8" s="24">
        <f t="shared" ref="F8:F10" si="0">+E8*D8</f>
        <v>560500</v>
      </c>
    </row>
    <row r="9" spans="1:6" ht="15" customHeight="1" x14ac:dyDescent="0.2">
      <c r="A9" s="74" t="s">
        <v>77</v>
      </c>
      <c r="B9" s="75"/>
      <c r="C9" s="25" t="s">
        <v>41</v>
      </c>
      <c r="D9" s="26">
        <v>1</v>
      </c>
      <c r="E9" s="26">
        <v>60000</v>
      </c>
      <c r="F9" s="24">
        <f t="shared" si="0"/>
        <v>60000</v>
      </c>
    </row>
    <row r="10" spans="1:6" ht="15" customHeight="1" x14ac:dyDescent="0.2">
      <c r="A10" s="74"/>
      <c r="B10" s="75"/>
      <c r="C10" s="22"/>
      <c r="D10" s="23"/>
      <c r="E10" s="23"/>
      <c r="F10" s="24">
        <f t="shared" si="0"/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620500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7518.7750000000005</v>
      </c>
      <c r="E16" s="26">
        <v>1</v>
      </c>
      <c r="F16" s="37">
        <f t="shared" ref="F16:F21" si="1">D16/E16</f>
        <v>7518.7750000000005</v>
      </c>
    </row>
    <row r="17" spans="1:6" ht="15" customHeight="1" x14ac:dyDescent="0.2">
      <c r="A17" s="65"/>
      <c r="B17" s="66"/>
      <c r="C17" s="25"/>
      <c r="D17" s="26"/>
      <c r="E17" s="26">
        <v>1</v>
      </c>
      <c r="F17" s="37">
        <f t="shared" si="1"/>
        <v>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1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1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1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1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7518.7750000000005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27</v>
      </c>
      <c r="B25" s="25" t="s">
        <v>41</v>
      </c>
      <c r="C25" s="25">
        <v>1</v>
      </c>
      <c r="D25" s="25">
        <v>8500</v>
      </c>
      <c r="E25" s="26"/>
      <c r="F25" s="38">
        <f>C25*D25</f>
        <v>8500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8500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2">B32*(1+C32)</f>
        <v>126632</v>
      </c>
      <c r="E32" s="44">
        <v>2</v>
      </c>
      <c r="F32" s="37">
        <f t="shared" ref="F32:F33" si="3">D32/E32</f>
        <v>63316</v>
      </c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2"/>
        <v>94974</v>
      </c>
      <c r="E33" s="44">
        <v>2</v>
      </c>
      <c r="F33" s="37">
        <f t="shared" si="3"/>
        <v>47487</v>
      </c>
    </row>
    <row r="34" spans="1:6" x14ac:dyDescent="0.2">
      <c r="A34" s="56" t="s">
        <v>35</v>
      </c>
      <c r="B34" s="25">
        <f>+'1.4'!B34</f>
        <v>50000</v>
      </c>
      <c r="C34" s="55">
        <v>0.58289999999999997</v>
      </c>
      <c r="D34" s="53">
        <f t="shared" si="2"/>
        <v>79145</v>
      </c>
      <c r="E34" s="44">
        <v>2</v>
      </c>
      <c r="F34" s="37">
        <f>D34/E34</f>
        <v>39572.5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150375.5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786894</v>
      </c>
    </row>
    <row r="38" spans="1:6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32FBB-9BD2-D24C-8877-04671832B7C3}">
  <dimension ref="A1:F38"/>
  <sheetViews>
    <sheetView topLeftCell="A16" zoomScale="150" zoomScaleNormal="150" workbookViewId="0">
      <selection activeCell="C9" sqref="C9"/>
    </sheetView>
  </sheetViews>
  <sheetFormatPr baseColWidth="10" defaultColWidth="10.83203125" defaultRowHeight="15" x14ac:dyDescent="0.2"/>
  <cols>
    <col min="1" max="1" width="20.6640625" style="1" customWidth="1"/>
    <col min="2" max="2" width="14.164062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48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138</v>
      </c>
    </row>
    <row r="4" spans="1:6" ht="21" customHeight="1" x14ac:dyDescent="0.2">
      <c r="A4" s="7" t="s">
        <v>4</v>
      </c>
      <c r="B4" s="71" t="s">
        <v>105</v>
      </c>
      <c r="C4" s="71"/>
      <c r="D4" s="71"/>
      <c r="E4" s="8" t="s">
        <v>6</v>
      </c>
      <c r="F4" s="9" t="s">
        <v>58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106</v>
      </c>
      <c r="B8" s="75"/>
      <c r="C8" s="22" t="s">
        <v>58</v>
      </c>
      <c r="D8" s="23">
        <v>1.05</v>
      </c>
      <c r="E8" s="23">
        <f>(307532*1.19)/6</f>
        <v>60993.846666666657</v>
      </c>
      <c r="F8" s="24">
        <f>+E8*D8</f>
        <v>64043.53899999999</v>
      </c>
    </row>
    <row r="9" spans="1:6" ht="15" customHeight="1" x14ac:dyDescent="0.2">
      <c r="A9" s="74" t="s">
        <v>107</v>
      </c>
      <c r="B9" s="75"/>
      <c r="C9" s="25" t="s">
        <v>41</v>
      </c>
      <c r="D9" s="26">
        <v>1</v>
      </c>
      <c r="E9" s="26">
        <f>8032*1.19</f>
        <v>9558.08</v>
      </c>
      <c r="F9" s="24">
        <f>+E9*D9</f>
        <v>9558.08</v>
      </c>
    </row>
    <row r="10" spans="1:6" ht="15" customHeight="1" x14ac:dyDescent="0.2">
      <c r="A10" s="74" t="s">
        <v>108</v>
      </c>
      <c r="B10" s="75"/>
      <c r="C10" s="25" t="s">
        <v>41</v>
      </c>
      <c r="D10" s="26">
        <v>1</v>
      </c>
      <c r="E10" s="26">
        <v>3500</v>
      </c>
      <c r="F10" s="24">
        <f t="shared" ref="F10" si="0">+E10*D10</f>
        <v>3500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77101.618999999992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949.74</v>
      </c>
      <c r="E16" s="26">
        <v>1</v>
      </c>
      <c r="F16" s="37">
        <f t="shared" ref="F16:F21" si="1">D16/E16</f>
        <v>949.74</v>
      </c>
    </row>
    <row r="17" spans="1:6" ht="15" customHeight="1" x14ac:dyDescent="0.2">
      <c r="A17" s="65"/>
      <c r="B17" s="66"/>
      <c r="C17" s="25"/>
      <c r="D17" s="26"/>
      <c r="E17" s="26">
        <v>1</v>
      </c>
      <c r="F17" s="37">
        <f t="shared" si="1"/>
        <v>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1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1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1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1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949.74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54</v>
      </c>
      <c r="B25" s="25" t="s">
        <v>58</v>
      </c>
      <c r="C25" s="25">
        <v>1</v>
      </c>
      <c r="D25" s="25">
        <v>2300</v>
      </c>
      <c r="E25" s="26"/>
      <c r="F25" s="38">
        <f>C25*D25</f>
        <v>2300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2300</v>
      </c>
    </row>
    <row r="29" spans="1:6" ht="17" thickTop="1" thickBot="1" x14ac:dyDescent="0.25">
      <c r="A29" s="80" t="s">
        <v>28</v>
      </c>
      <c r="B29" s="80"/>
      <c r="C29" s="2"/>
      <c r="D29" s="2"/>
      <c r="E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2">B32*(1+C32)</f>
        <v>126632</v>
      </c>
      <c r="E32" s="44">
        <v>20</v>
      </c>
      <c r="F32" s="37">
        <f t="shared" ref="F32:F33" si="3">D32/E32</f>
        <v>6331.6</v>
      </c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2"/>
        <v>94974</v>
      </c>
      <c r="E33" s="44">
        <v>20</v>
      </c>
      <c r="F33" s="37">
        <f t="shared" si="3"/>
        <v>4748.7</v>
      </c>
    </row>
    <row r="34" spans="1:6" x14ac:dyDescent="0.2">
      <c r="A34" s="56" t="s">
        <v>35</v>
      </c>
      <c r="B34" s="25">
        <f>+'1.4'!B34</f>
        <v>50000</v>
      </c>
      <c r="C34" s="55">
        <v>0.58289999999999997</v>
      </c>
      <c r="D34" s="53">
        <f t="shared" si="2"/>
        <v>79145</v>
      </c>
      <c r="E34" s="44">
        <v>10</v>
      </c>
      <c r="F34" s="37">
        <f>D34/E34</f>
        <v>7914.5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18994.8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99346</v>
      </c>
    </row>
    <row r="38" spans="1:6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95303-6586-7948-A8DA-67D36B8FBE0C}">
  <dimension ref="A1:F38"/>
  <sheetViews>
    <sheetView topLeftCell="A19" zoomScale="160" zoomScaleNormal="160" workbookViewId="0">
      <selection activeCell="D11" sqref="D11"/>
    </sheetView>
  </sheetViews>
  <sheetFormatPr baseColWidth="10" defaultColWidth="10.83203125" defaultRowHeight="15" x14ac:dyDescent="0.2"/>
  <cols>
    <col min="1" max="1" width="23.33203125" style="1" customWidth="1"/>
    <col min="2" max="2" width="14.8320312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6.75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37</v>
      </c>
    </row>
    <row r="4" spans="1:6" ht="21" customHeight="1" x14ac:dyDescent="0.2">
      <c r="A4" s="7" t="s">
        <v>4</v>
      </c>
      <c r="B4" s="71" t="s">
        <v>116</v>
      </c>
      <c r="C4" s="71"/>
      <c r="D4" s="71"/>
      <c r="E4" s="8" t="s">
        <v>6</v>
      </c>
      <c r="F4" s="9" t="s">
        <v>41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/>
      <c r="B8" s="75"/>
      <c r="C8" s="22"/>
      <c r="D8" s="23"/>
      <c r="E8" s="23"/>
      <c r="F8" s="24">
        <f>+E8*D8</f>
        <v>0</v>
      </c>
    </row>
    <row r="9" spans="1:6" ht="15" customHeight="1" x14ac:dyDescent="0.2">
      <c r="A9" s="74"/>
      <c r="B9" s="75"/>
      <c r="C9" s="25"/>
      <c r="D9" s="26"/>
      <c r="E9" s="26"/>
      <c r="F9" s="24">
        <f t="shared" ref="F9:F10" si="0">+E9*D9</f>
        <v>0</v>
      </c>
    </row>
    <row r="10" spans="1:6" ht="15" customHeight="1" x14ac:dyDescent="0.2">
      <c r="A10" s="74"/>
      <c r="B10" s="75"/>
      <c r="C10" s="25"/>
      <c r="D10" s="26"/>
      <c r="E10" s="26"/>
      <c r="F10" s="24">
        <f t="shared" si="0"/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0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117</v>
      </c>
      <c r="B16" s="66"/>
      <c r="C16" s="25"/>
      <c r="D16" s="26">
        <v>45000</v>
      </c>
      <c r="E16" s="26">
        <v>4</v>
      </c>
      <c r="F16" s="37">
        <f t="shared" ref="F16:F21" si="1">D16/E16</f>
        <v>11250</v>
      </c>
    </row>
    <row r="17" spans="1:6" ht="15" customHeight="1" x14ac:dyDescent="0.2">
      <c r="A17" s="65" t="s">
        <v>21</v>
      </c>
      <c r="B17" s="66"/>
      <c r="C17" s="25"/>
      <c r="D17" s="26">
        <f>(F35*5%)</f>
        <v>1607.6739926739929</v>
      </c>
      <c r="E17" s="26">
        <v>1</v>
      </c>
      <c r="F17" s="37">
        <f t="shared" si="1"/>
        <v>1607.6739926739929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1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1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1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1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12857.673992673994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82</v>
      </c>
      <c r="B25" s="25"/>
      <c r="C25" s="25"/>
      <c r="D25" s="25"/>
      <c r="E25" s="26"/>
      <c r="F25" s="38">
        <f>D25*E25</f>
        <v>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0</v>
      </c>
    </row>
    <row r="29" spans="1:6" ht="17" thickTop="1" thickBot="1" x14ac:dyDescent="0.25">
      <c r="A29" s="80" t="s">
        <v>28</v>
      </c>
      <c r="B29" s="80"/>
      <c r="C29" s="2"/>
      <c r="D29" s="2"/>
      <c r="E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2">B32*(1+C32)</f>
        <v>126632</v>
      </c>
      <c r="E32" s="44">
        <v>0</v>
      </c>
      <c r="F32" s="37"/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2"/>
        <v>94974</v>
      </c>
      <c r="E33" s="44">
        <v>8.19</v>
      </c>
      <c r="F33" s="37">
        <f>D33/E33</f>
        <v>11596.336996336997</v>
      </c>
    </row>
    <row r="34" spans="1:6" x14ac:dyDescent="0.2">
      <c r="A34" s="56" t="s">
        <v>35</v>
      </c>
      <c r="B34" s="25">
        <f>+'1.4'!B34</f>
        <v>50000</v>
      </c>
      <c r="C34" s="55">
        <v>0.58289999999999997</v>
      </c>
      <c r="D34" s="53">
        <f t="shared" si="2"/>
        <v>79145</v>
      </c>
      <c r="E34" s="44">
        <v>3.85</v>
      </c>
      <c r="F34" s="37">
        <f>D34/E34</f>
        <v>20557.142857142855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32153.479853479854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45011</v>
      </c>
    </row>
    <row r="38" spans="1:6" ht="16" thickTop="1" x14ac:dyDescent="0.2"/>
  </sheetData>
  <mergeCells count="21">
    <mergeCell ref="A29:B29"/>
    <mergeCell ref="C35:D35"/>
    <mergeCell ref="A37:E37"/>
    <mergeCell ref="A17:B17"/>
    <mergeCell ref="A18:B18"/>
    <mergeCell ref="A19:B19"/>
    <mergeCell ref="A20:B20"/>
    <mergeCell ref="A21:B21"/>
    <mergeCell ref="A22:B22"/>
    <mergeCell ref="A16:B16"/>
    <mergeCell ref="A1:F1"/>
    <mergeCell ref="B3:D3"/>
    <mergeCell ref="B4:D4"/>
    <mergeCell ref="A7:B7"/>
    <mergeCell ref="A8:B8"/>
    <mergeCell ref="A9:B9"/>
    <mergeCell ref="A10:B10"/>
    <mergeCell ref="A11:B11"/>
    <mergeCell ref="A12:B12"/>
    <mergeCell ref="A13:B13"/>
    <mergeCell ref="A15:B15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47A1C-E501-9244-9839-448025A707E0}">
  <dimension ref="A1:F38"/>
  <sheetViews>
    <sheetView topLeftCell="A28" zoomScale="150" zoomScaleNormal="150" workbookViewId="0">
      <selection activeCell="E15" sqref="E15"/>
    </sheetView>
  </sheetViews>
  <sheetFormatPr baseColWidth="10" defaultColWidth="10.83203125" defaultRowHeight="15" x14ac:dyDescent="0.2"/>
  <cols>
    <col min="1" max="1" width="20.6640625" style="1" customWidth="1"/>
    <col min="2" max="2" width="21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46.25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139</v>
      </c>
    </row>
    <row r="4" spans="1:6" ht="21" customHeight="1" x14ac:dyDescent="0.2">
      <c r="A4" s="7" t="s">
        <v>4</v>
      </c>
      <c r="B4" s="71" t="s">
        <v>140</v>
      </c>
      <c r="C4" s="71"/>
      <c r="D4" s="71"/>
      <c r="E4" s="8" t="s">
        <v>6</v>
      </c>
      <c r="F4" s="9" t="s">
        <v>41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102</v>
      </c>
      <c r="B8" s="75"/>
      <c r="C8" s="22" t="s">
        <v>41</v>
      </c>
      <c r="D8" s="23">
        <v>1</v>
      </c>
      <c r="E8" s="23">
        <v>397000</v>
      </c>
      <c r="F8" s="24">
        <f>+E8*D8</f>
        <v>397000</v>
      </c>
    </row>
    <row r="9" spans="1:6" ht="15" customHeight="1" x14ac:dyDescent="0.2">
      <c r="A9" s="74" t="s">
        <v>142</v>
      </c>
      <c r="B9" s="75"/>
      <c r="C9" s="22" t="s">
        <v>7</v>
      </c>
      <c r="D9" s="23">
        <f>0.46*1.05</f>
        <v>0.48300000000000004</v>
      </c>
      <c r="E9" s="23">
        <v>590000</v>
      </c>
      <c r="F9" s="24">
        <f>+E9*D9</f>
        <v>284970</v>
      </c>
    </row>
    <row r="10" spans="1:6" ht="15" customHeight="1" x14ac:dyDescent="0.2">
      <c r="A10" s="76" t="s">
        <v>77</v>
      </c>
      <c r="B10" s="77"/>
      <c r="C10" s="27" t="s">
        <v>60</v>
      </c>
      <c r="D10" s="28">
        <v>1</v>
      </c>
      <c r="E10" s="28">
        <v>35000</v>
      </c>
      <c r="F10" s="24">
        <f t="shared" ref="F10" si="0">+E10*D10</f>
        <v>35000</v>
      </c>
    </row>
    <row r="11" spans="1:6" x14ac:dyDescent="0.2">
      <c r="A11" s="76"/>
      <c r="B11" s="77"/>
      <c r="C11" s="27"/>
      <c r="D11" s="28"/>
      <c r="E11" s="28"/>
      <c r="F11" s="29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716970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4946.5625</v>
      </c>
      <c r="E16" s="26">
        <v>1</v>
      </c>
      <c r="F16" s="37">
        <f t="shared" ref="F16:F21" si="1">D16/E16</f>
        <v>4946.5625</v>
      </c>
    </row>
    <row r="17" spans="1:6" ht="15" customHeight="1" x14ac:dyDescent="0.2">
      <c r="A17" s="65" t="s">
        <v>103</v>
      </c>
      <c r="B17" s="66"/>
      <c r="C17" s="25"/>
      <c r="D17" s="26">
        <v>75000</v>
      </c>
      <c r="E17" s="26">
        <v>8</v>
      </c>
      <c r="F17" s="37">
        <f t="shared" si="1"/>
        <v>9375</v>
      </c>
    </row>
    <row r="18" spans="1:6" x14ac:dyDescent="0.2">
      <c r="A18" s="74" t="s">
        <v>104</v>
      </c>
      <c r="B18" s="75"/>
      <c r="C18" s="25"/>
      <c r="D18" s="26">
        <v>65000</v>
      </c>
      <c r="E18" s="26">
        <v>8</v>
      </c>
      <c r="F18" s="37">
        <f t="shared" si="1"/>
        <v>8125</v>
      </c>
    </row>
    <row r="19" spans="1:6" x14ac:dyDescent="0.2">
      <c r="A19" s="74" t="s">
        <v>141</v>
      </c>
      <c r="B19" s="75"/>
      <c r="C19" s="25"/>
      <c r="D19" s="26">
        <v>42500</v>
      </c>
      <c r="E19" s="26">
        <v>8</v>
      </c>
      <c r="F19" s="37">
        <f t="shared" si="1"/>
        <v>5312.5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1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1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27759.0625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54</v>
      </c>
      <c r="B25" s="25" t="s">
        <v>41</v>
      </c>
      <c r="C25" s="25">
        <f>D9+D10+(D11*0.2)</f>
        <v>1.4830000000000001</v>
      </c>
      <c r="D25" s="25">
        <v>8500</v>
      </c>
      <c r="E25" s="26"/>
      <c r="F25" s="38">
        <f>C25*D25</f>
        <v>12605.5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12605.5</v>
      </c>
    </row>
    <row r="29" spans="1:6" ht="17" thickTop="1" thickBot="1" x14ac:dyDescent="0.25">
      <c r="A29" s="80" t="s">
        <v>28</v>
      </c>
      <c r="B29" s="80"/>
      <c r="C29" s="2"/>
      <c r="D29" s="2"/>
      <c r="E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4</v>
      </c>
      <c r="F31" s="37">
        <f t="shared" ref="F31:F33" si="2">D31/E31</f>
        <v>35615.25</v>
      </c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3">B32*(1+C32)</f>
        <v>126632</v>
      </c>
      <c r="E32" s="44">
        <v>0</v>
      </c>
      <c r="F32" s="37"/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3"/>
        <v>94974</v>
      </c>
      <c r="E33" s="44">
        <v>4</v>
      </c>
      <c r="F33" s="37">
        <f t="shared" si="2"/>
        <v>23743.5</v>
      </c>
    </row>
    <row r="34" spans="1:6" x14ac:dyDescent="0.2">
      <c r="A34" s="56" t="s">
        <v>35</v>
      </c>
      <c r="B34" s="25">
        <f>+'1.4'!B34</f>
        <v>50000</v>
      </c>
      <c r="C34" s="55">
        <v>0.58289999999999997</v>
      </c>
      <c r="D34" s="53">
        <f t="shared" si="3"/>
        <v>79145</v>
      </c>
      <c r="E34" s="44">
        <v>2</v>
      </c>
      <c r="F34" s="37">
        <f>D34/E34</f>
        <v>39572.5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98931.25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856266</v>
      </c>
    </row>
    <row r="38" spans="1:6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F132-4862-F94F-BB09-DB571AEC4F97}">
  <dimension ref="A1:F38"/>
  <sheetViews>
    <sheetView topLeftCell="A25" zoomScale="150" zoomScaleNormal="150" workbookViewId="0">
      <selection activeCell="F13" sqref="F13"/>
    </sheetView>
  </sheetViews>
  <sheetFormatPr baseColWidth="10" defaultColWidth="10.83203125" defaultRowHeight="15" x14ac:dyDescent="0.2"/>
  <cols>
    <col min="1" max="1" width="25.1640625" style="1" customWidth="1"/>
    <col min="2" max="2" width="15.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45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143</v>
      </c>
    </row>
    <row r="4" spans="1:6" ht="21" customHeight="1" x14ac:dyDescent="0.2">
      <c r="A4" s="7" t="s">
        <v>4</v>
      </c>
      <c r="B4" s="71" t="s">
        <v>144</v>
      </c>
      <c r="C4" s="71"/>
      <c r="D4" s="71"/>
      <c r="E4" s="8" t="s">
        <v>6</v>
      </c>
      <c r="F4" s="9" t="s">
        <v>41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145</v>
      </c>
      <c r="B8" s="75"/>
      <c r="C8" s="22" t="s">
        <v>7</v>
      </c>
      <c r="D8" s="23">
        <f>0.1*1.05</f>
        <v>0.10500000000000001</v>
      </c>
      <c r="E8" s="23">
        <v>590000</v>
      </c>
      <c r="F8" s="24">
        <f>+E8*D8</f>
        <v>61950.000000000007</v>
      </c>
    </row>
    <row r="9" spans="1:6" ht="15" customHeight="1" x14ac:dyDescent="0.2">
      <c r="A9" s="74"/>
      <c r="B9" s="75"/>
      <c r="C9" s="25"/>
      <c r="D9" s="26"/>
      <c r="E9" s="26"/>
      <c r="F9" s="24">
        <f>+E9*D9</f>
        <v>0</v>
      </c>
    </row>
    <row r="10" spans="1:6" ht="15" customHeight="1" x14ac:dyDescent="0.2">
      <c r="A10" s="74"/>
      <c r="B10" s="75"/>
      <c r="C10" s="25"/>
      <c r="D10" s="26"/>
      <c r="E10" s="26"/>
      <c r="F10" s="24">
        <f t="shared" ref="F10" si="0"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61950.000000000007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1879.6937500000001</v>
      </c>
      <c r="E16" s="26">
        <v>1</v>
      </c>
      <c r="F16" s="37">
        <f t="shared" ref="F16:F21" si="1">D16/E16</f>
        <v>1879.6937500000001</v>
      </c>
    </row>
    <row r="17" spans="1:6" ht="15" customHeight="1" x14ac:dyDescent="0.2">
      <c r="A17" s="65" t="s">
        <v>146</v>
      </c>
      <c r="B17" s="66"/>
      <c r="C17" s="25"/>
      <c r="D17" s="26">
        <v>35000</v>
      </c>
      <c r="E17" s="26">
        <v>4</v>
      </c>
      <c r="F17" s="37">
        <f t="shared" si="1"/>
        <v>8750</v>
      </c>
    </row>
    <row r="18" spans="1:6" x14ac:dyDescent="0.2">
      <c r="A18" s="74" t="s">
        <v>141</v>
      </c>
      <c r="B18" s="75"/>
      <c r="C18" s="25"/>
      <c r="D18" s="26">
        <v>42500</v>
      </c>
      <c r="E18" s="26">
        <v>4</v>
      </c>
      <c r="F18" s="37">
        <f t="shared" si="1"/>
        <v>10625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1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1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1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21254.693749999999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/>
      <c r="B25" s="25"/>
      <c r="C25" s="25"/>
      <c r="D25" s="25"/>
      <c r="E25" s="26"/>
      <c r="F25" s="38">
        <f>C25*D25</f>
        <v>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0</v>
      </c>
    </row>
    <row r="29" spans="1:6" ht="17" thickTop="1" thickBot="1" x14ac:dyDescent="0.25">
      <c r="A29" s="80" t="s">
        <v>28</v>
      </c>
      <c r="B29" s="80"/>
      <c r="C29" s="2"/>
      <c r="D29" s="2"/>
      <c r="E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2">B32*(1+C32)</f>
        <v>126632</v>
      </c>
      <c r="E32" s="44">
        <v>8</v>
      </c>
      <c r="F32" s="37">
        <f t="shared" ref="F32:F33" si="3">D32/E32</f>
        <v>15829</v>
      </c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2"/>
        <v>94974</v>
      </c>
      <c r="E33" s="44">
        <v>8</v>
      </c>
      <c r="F33" s="37">
        <f t="shared" si="3"/>
        <v>11871.75</v>
      </c>
    </row>
    <row r="34" spans="1:6" x14ac:dyDescent="0.2">
      <c r="A34" s="56" t="s">
        <v>35</v>
      </c>
      <c r="B34" s="25">
        <f>+'1.4'!B34</f>
        <v>50000</v>
      </c>
      <c r="C34" s="55">
        <v>0.58289999999999997</v>
      </c>
      <c r="D34" s="53">
        <f t="shared" si="2"/>
        <v>79145</v>
      </c>
      <c r="E34" s="44">
        <v>8</v>
      </c>
      <c r="F34" s="37">
        <f>D34/E34</f>
        <v>9893.125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37593.875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120799</v>
      </c>
    </row>
    <row r="38" spans="1:6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3C1C8-082F-5147-964F-47863A305D82}">
  <dimension ref="A1:F38"/>
  <sheetViews>
    <sheetView topLeftCell="A33" zoomScale="150" zoomScaleNormal="150" workbookViewId="0">
      <selection activeCell="E12" sqref="E12"/>
    </sheetView>
  </sheetViews>
  <sheetFormatPr baseColWidth="10" defaultColWidth="10.83203125" defaultRowHeight="15" x14ac:dyDescent="0.2"/>
  <cols>
    <col min="1" max="1" width="27" style="1" customWidth="1"/>
    <col min="2" max="2" width="11.164062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51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165</v>
      </c>
    </row>
    <row r="4" spans="1:6" ht="21" customHeight="1" x14ac:dyDescent="0.2">
      <c r="A4" s="7" t="s">
        <v>4</v>
      </c>
      <c r="B4" s="71" t="s">
        <v>166</v>
      </c>
      <c r="C4" s="71"/>
      <c r="D4" s="71"/>
      <c r="E4" s="8" t="s">
        <v>6</v>
      </c>
      <c r="F4" s="9" t="s">
        <v>7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167</v>
      </c>
      <c r="B8" s="75"/>
      <c r="C8" s="22" t="s">
        <v>7</v>
      </c>
      <c r="D8" s="23">
        <v>1.3</v>
      </c>
      <c r="E8" s="23">
        <v>6000</v>
      </c>
      <c r="F8" s="24">
        <f>+E8*D8</f>
        <v>7800</v>
      </c>
    </row>
    <row r="9" spans="1:6" ht="15" customHeight="1" x14ac:dyDescent="0.2">
      <c r="A9" s="74"/>
      <c r="B9" s="75"/>
      <c r="C9" s="25"/>
      <c r="D9" s="26"/>
      <c r="E9" s="26"/>
      <c r="F9" s="24">
        <f>+E9*D9</f>
        <v>0</v>
      </c>
    </row>
    <row r="10" spans="1:6" ht="15" customHeight="1" x14ac:dyDescent="0.2">
      <c r="A10" s="74"/>
      <c r="B10" s="75"/>
      <c r="C10" s="25"/>
      <c r="D10" s="26"/>
      <c r="E10" s="26"/>
      <c r="F10" s="24">
        <f t="shared" ref="F10" si="0"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7800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282.66071428571428</v>
      </c>
      <c r="E16" s="26">
        <v>1</v>
      </c>
      <c r="F16" s="37">
        <f t="shared" ref="F16:F21" si="1">D16/E16</f>
        <v>282.66071428571428</v>
      </c>
    </row>
    <row r="17" spans="1:6" ht="15" customHeight="1" x14ac:dyDescent="0.2">
      <c r="A17" s="65"/>
      <c r="B17" s="66"/>
      <c r="C17" s="25"/>
      <c r="D17" s="26"/>
      <c r="E17" s="26">
        <v>1</v>
      </c>
      <c r="F17" s="37">
        <f t="shared" si="1"/>
        <v>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1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1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1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1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282.66071428571428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27</v>
      </c>
      <c r="B25" s="25" t="s">
        <v>7</v>
      </c>
      <c r="C25" s="25">
        <v>1.3</v>
      </c>
      <c r="D25" s="25"/>
      <c r="E25" s="26">
        <v>8500</v>
      </c>
      <c r="F25" s="38">
        <f>C25*E25</f>
        <v>11050</v>
      </c>
    </row>
    <row r="26" spans="1:6" x14ac:dyDescent="0.2">
      <c r="A26" s="36" t="s">
        <v>90</v>
      </c>
      <c r="B26" s="25" t="s">
        <v>7</v>
      </c>
      <c r="C26" s="25">
        <v>1.3</v>
      </c>
      <c r="D26" s="26"/>
      <c r="E26" s="26">
        <v>18000</v>
      </c>
      <c r="F26" s="38">
        <f>C26*E26</f>
        <v>23400</v>
      </c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34450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42" t="s">
        <v>32</v>
      </c>
      <c r="B31" s="25">
        <f>+'1.4'!B31</f>
        <v>90000</v>
      </c>
      <c r="C31" s="43">
        <v>0.58289999999999997</v>
      </c>
      <c r="D31" s="25">
        <f>B31*(1+C31)</f>
        <v>142461</v>
      </c>
      <c r="E31" s="44">
        <v>0</v>
      </c>
      <c r="F31" s="37"/>
    </row>
    <row r="32" spans="1:6" x14ac:dyDescent="0.2">
      <c r="A32" s="45" t="s">
        <v>33</v>
      </c>
      <c r="B32" s="25">
        <f>+'1.4'!B32</f>
        <v>80000</v>
      </c>
      <c r="C32" s="43">
        <v>0.58289999999999997</v>
      </c>
      <c r="D32" s="25">
        <f t="shared" ref="D32:D33" si="2">B32*(1+C32)</f>
        <v>126632</v>
      </c>
      <c r="E32" s="44">
        <v>0</v>
      </c>
      <c r="F32" s="37"/>
    </row>
    <row r="33" spans="1:6" x14ac:dyDescent="0.2">
      <c r="A33" s="45" t="s">
        <v>34</v>
      </c>
      <c r="B33" s="25">
        <f>+'1.4'!B33</f>
        <v>60000</v>
      </c>
      <c r="C33" s="43">
        <v>0.58289999999999997</v>
      </c>
      <c r="D33" s="25">
        <f t="shared" si="2"/>
        <v>94974</v>
      </c>
      <c r="E33" s="44">
        <v>0</v>
      </c>
      <c r="F33" s="37"/>
    </row>
    <row r="34" spans="1:6" x14ac:dyDescent="0.2">
      <c r="A34" s="45" t="s">
        <v>35</v>
      </c>
      <c r="B34" s="25">
        <f>+'1.4'!B34</f>
        <v>50000</v>
      </c>
      <c r="C34" s="43">
        <v>0.58289999999999997</v>
      </c>
      <c r="D34" s="25">
        <f>B34*(1+C34)</f>
        <v>79145</v>
      </c>
      <c r="E34" s="44">
        <v>14</v>
      </c>
      <c r="F34" s="37">
        <f>D34/E34</f>
        <v>5653.2142857142853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5653.2142857142853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48186</v>
      </c>
    </row>
    <row r="38" spans="1:6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7ED9B-1D72-1343-B5AC-61F9A56492D8}">
  <dimension ref="A1:F36"/>
  <sheetViews>
    <sheetView topLeftCell="A32" zoomScale="150" zoomScaleNormal="150" workbookViewId="0">
      <selection activeCell="C23" sqref="C23"/>
    </sheetView>
  </sheetViews>
  <sheetFormatPr baseColWidth="10" defaultColWidth="10.83203125" defaultRowHeight="15" x14ac:dyDescent="0.2"/>
  <cols>
    <col min="1" max="1" width="20.6640625" style="1" customWidth="1"/>
    <col min="2" max="2" width="21.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6.75" customHeight="1" thickTop="1" x14ac:dyDescent="0.2">
      <c r="A3" s="4" t="s">
        <v>1</v>
      </c>
      <c r="B3" s="70" t="s">
        <v>178</v>
      </c>
      <c r="C3" s="70"/>
      <c r="D3" s="70"/>
      <c r="E3" s="5" t="s">
        <v>2</v>
      </c>
      <c r="F3" s="6" t="s">
        <v>78</v>
      </c>
    </row>
    <row r="4" spans="1:6" ht="21" customHeight="1" x14ac:dyDescent="0.2">
      <c r="A4" s="7" t="s">
        <v>4</v>
      </c>
      <c r="B4" s="71" t="s">
        <v>79</v>
      </c>
      <c r="C4" s="71"/>
      <c r="D4" s="71"/>
      <c r="E4" s="8" t="s">
        <v>6</v>
      </c>
      <c r="F4" s="9" t="s">
        <v>39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80</v>
      </c>
      <c r="B8" s="75"/>
      <c r="C8" s="22" t="s">
        <v>60</v>
      </c>
      <c r="D8" s="23">
        <v>1</v>
      </c>
      <c r="E8" s="23">
        <v>400</v>
      </c>
      <c r="F8" s="24">
        <f>+E8*D8</f>
        <v>400</v>
      </c>
    </row>
    <row r="9" spans="1:6" ht="15" customHeight="1" x14ac:dyDescent="0.2">
      <c r="A9" s="74"/>
      <c r="B9" s="75"/>
      <c r="C9" s="25"/>
      <c r="D9" s="26"/>
      <c r="E9" s="26"/>
      <c r="F9" s="24">
        <f t="shared" ref="F9:F10" si="0">+E9*D9</f>
        <v>0</v>
      </c>
    </row>
    <row r="10" spans="1:6" ht="15" customHeight="1" x14ac:dyDescent="0.2">
      <c r="A10" s="74"/>
      <c r="B10" s="75"/>
      <c r="C10" s="25"/>
      <c r="D10" s="26"/>
      <c r="E10" s="26"/>
      <c r="F10" s="24">
        <f t="shared" si="0"/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400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81</v>
      </c>
      <c r="B16" s="66"/>
      <c r="C16" s="25"/>
      <c r="D16" s="26">
        <v>60000</v>
      </c>
      <c r="E16" s="26">
        <v>100</v>
      </c>
      <c r="F16" s="37">
        <f t="shared" ref="F16:F21" si="1">D16/E16</f>
        <v>600</v>
      </c>
    </row>
    <row r="17" spans="1:6" ht="15" customHeight="1" x14ac:dyDescent="0.2">
      <c r="A17" s="65" t="s">
        <v>21</v>
      </c>
      <c r="B17" s="66"/>
      <c r="C17" s="25"/>
      <c r="D17" s="26">
        <f>D31*5%</f>
        <v>85</v>
      </c>
      <c r="E17" s="26">
        <v>1</v>
      </c>
      <c r="F17" s="37">
        <f t="shared" si="1"/>
        <v>85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1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1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1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1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685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82</v>
      </c>
      <c r="B25" s="25"/>
      <c r="C25" s="25"/>
      <c r="D25" s="25"/>
      <c r="E25" s="26"/>
      <c r="F25" s="38">
        <f>D25*E25</f>
        <v>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0</v>
      </c>
    </row>
    <row r="29" spans="1:6" ht="17" thickTop="1" thickBot="1" x14ac:dyDescent="0.25">
      <c r="A29" s="80" t="s">
        <v>28</v>
      </c>
      <c r="B29" s="80"/>
      <c r="C29" s="2"/>
      <c r="D29" s="2"/>
      <c r="E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42" t="s">
        <v>83</v>
      </c>
      <c r="B31" s="25"/>
      <c r="C31" s="59"/>
      <c r="D31" s="25">
        <v>1700</v>
      </c>
      <c r="E31" s="44">
        <v>1</v>
      </c>
      <c r="F31" s="37">
        <f>D31/E31</f>
        <v>1700</v>
      </c>
    </row>
    <row r="32" spans="1:6" x14ac:dyDescent="0.2">
      <c r="A32" s="60"/>
      <c r="B32" s="27"/>
      <c r="C32" s="59"/>
      <c r="D32" s="25"/>
      <c r="E32" s="44">
        <v>1</v>
      </c>
      <c r="F32" s="37">
        <f>D32/E32</f>
        <v>0</v>
      </c>
    </row>
    <row r="33" spans="1:6" ht="16" thickBot="1" x14ac:dyDescent="0.25">
      <c r="A33" s="46"/>
      <c r="B33" s="40"/>
      <c r="C33" s="81"/>
      <c r="D33" s="82"/>
      <c r="E33" s="32" t="s">
        <v>15</v>
      </c>
      <c r="F33" s="33">
        <f>SUM(F31:F32)</f>
        <v>1700</v>
      </c>
    </row>
    <row r="34" spans="1:6" ht="17" thickTop="1" thickBot="1" x14ac:dyDescent="0.25">
      <c r="A34" s="2"/>
      <c r="B34" s="2"/>
      <c r="C34" s="2"/>
      <c r="D34" s="2"/>
      <c r="E34" s="2"/>
      <c r="F34" s="3"/>
    </row>
    <row r="35" spans="1:6" ht="16.5" customHeight="1" thickTop="1" thickBot="1" x14ac:dyDescent="0.25">
      <c r="A35" s="83" t="s">
        <v>36</v>
      </c>
      <c r="B35" s="84"/>
      <c r="C35" s="84"/>
      <c r="D35" s="84"/>
      <c r="E35" s="85"/>
      <c r="F35" s="50">
        <f>ROUND(+F33+F28+F22+F13,0)</f>
        <v>2785</v>
      </c>
    </row>
    <row r="36" spans="1:6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3:D33"/>
    <mergeCell ref="A35:E35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17AEB-34E7-7347-9721-51F610CE24FF}">
  <dimension ref="A1:F38"/>
  <sheetViews>
    <sheetView zoomScale="150" zoomScaleNormal="150" workbookViewId="0">
      <selection activeCell="E12" sqref="D12:E12"/>
    </sheetView>
  </sheetViews>
  <sheetFormatPr baseColWidth="10" defaultColWidth="10.83203125" defaultRowHeight="15" x14ac:dyDescent="0.2"/>
  <cols>
    <col min="1" max="1" width="20.6640625" style="1" customWidth="1"/>
    <col min="2" max="2" width="21.164062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6.75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84</v>
      </c>
    </row>
    <row r="4" spans="1:6" ht="21" customHeight="1" x14ac:dyDescent="0.2">
      <c r="A4" s="7" t="s">
        <v>4</v>
      </c>
      <c r="B4" s="71" t="s">
        <v>147</v>
      </c>
      <c r="C4" s="71"/>
      <c r="D4" s="71"/>
      <c r="E4" s="8" t="s">
        <v>6</v>
      </c>
      <c r="F4" s="9" t="s">
        <v>39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/>
      <c r="B8" s="75"/>
      <c r="C8" s="22"/>
      <c r="D8" s="23"/>
      <c r="E8" s="23"/>
      <c r="F8" s="24">
        <f>+E8*D8</f>
        <v>0</v>
      </c>
    </row>
    <row r="9" spans="1:6" ht="15" customHeight="1" x14ac:dyDescent="0.2">
      <c r="A9" s="74"/>
      <c r="B9" s="75"/>
      <c r="C9" s="25"/>
      <c r="D9" s="26"/>
      <c r="E9" s="26"/>
      <c r="F9" s="24">
        <f t="shared" ref="F9:F10" si="0">+E9*D9</f>
        <v>0</v>
      </c>
    </row>
    <row r="10" spans="1:6" ht="15" customHeight="1" x14ac:dyDescent="0.2">
      <c r="A10" s="74"/>
      <c r="B10" s="75"/>
      <c r="C10" s="25"/>
      <c r="D10" s="26"/>
      <c r="E10" s="26"/>
      <c r="F10" s="24">
        <f t="shared" si="0"/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0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52.763333333333335</v>
      </c>
      <c r="E16" s="26">
        <v>1</v>
      </c>
      <c r="F16" s="37">
        <f t="shared" ref="F16:F18" si="1">D16/E16</f>
        <v>52.763333333333335</v>
      </c>
    </row>
    <row r="17" spans="1:6" ht="15" customHeight="1" x14ac:dyDescent="0.2">
      <c r="A17" s="65" t="s">
        <v>87</v>
      </c>
      <c r="B17" s="66"/>
      <c r="C17" s="25"/>
      <c r="D17" s="26">
        <v>185000</v>
      </c>
      <c r="E17" s="26">
        <v>150</v>
      </c>
      <c r="F17" s="37">
        <f t="shared" si="1"/>
        <v>1233.3333333333333</v>
      </c>
    </row>
    <row r="18" spans="1:6" x14ac:dyDescent="0.2">
      <c r="A18" s="74" t="s">
        <v>88</v>
      </c>
      <c r="B18" s="75"/>
      <c r="C18" s="25"/>
      <c r="D18" s="26">
        <v>160000</v>
      </c>
      <c r="E18" s="26">
        <v>150</v>
      </c>
      <c r="F18" s="37">
        <f t="shared" si="1"/>
        <v>1066.6666666666667</v>
      </c>
    </row>
    <row r="19" spans="1:6" x14ac:dyDescent="0.2">
      <c r="A19" s="74"/>
      <c r="B19" s="75"/>
      <c r="C19" s="25"/>
      <c r="D19" s="26"/>
      <c r="E19" s="63"/>
      <c r="F19" s="37"/>
    </row>
    <row r="20" spans="1:6" x14ac:dyDescent="0.2">
      <c r="A20" s="74"/>
      <c r="B20" s="75"/>
      <c r="C20" s="25"/>
      <c r="D20" s="26"/>
      <c r="E20" s="26"/>
      <c r="F20" s="37"/>
    </row>
    <row r="21" spans="1:6" x14ac:dyDescent="0.2">
      <c r="A21" s="74"/>
      <c r="B21" s="75"/>
      <c r="C21" s="25"/>
      <c r="D21" s="26"/>
      <c r="E21" s="26"/>
      <c r="F21" s="38"/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2352.7633333333333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/>
      <c r="B25" s="25"/>
      <c r="C25" s="25"/>
      <c r="D25" s="25"/>
      <c r="E25" s="26"/>
      <c r="F25" s="38">
        <f>D25*E25</f>
        <v>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0</v>
      </c>
    </row>
    <row r="29" spans="1:6" ht="17" thickTop="1" thickBot="1" x14ac:dyDescent="0.25">
      <c r="A29" s="80" t="s">
        <v>28</v>
      </c>
      <c r="B29" s="80"/>
      <c r="C29" s="2"/>
      <c r="D29" s="2"/>
      <c r="E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42" t="s">
        <v>32</v>
      </c>
      <c r="B31" s="25">
        <f>+'1.4'!B31</f>
        <v>90000</v>
      </c>
      <c r="C31" s="43">
        <v>0.58289999999999997</v>
      </c>
      <c r="D31" s="25">
        <f>B31*(1+C31)</f>
        <v>142461</v>
      </c>
      <c r="E31" s="44">
        <v>0</v>
      </c>
      <c r="F31" s="37"/>
    </row>
    <row r="32" spans="1:6" x14ac:dyDescent="0.2">
      <c r="A32" s="45" t="s">
        <v>33</v>
      </c>
      <c r="B32" s="25">
        <f>+'1.4'!B32</f>
        <v>80000</v>
      </c>
      <c r="C32" s="43">
        <v>0.58289999999999997</v>
      </c>
      <c r="D32" s="25">
        <f t="shared" ref="D32:D33" si="2">B32*(1+C32)</f>
        <v>126632</v>
      </c>
      <c r="E32" s="44">
        <v>0</v>
      </c>
      <c r="F32" s="37"/>
    </row>
    <row r="33" spans="1:6" x14ac:dyDescent="0.2">
      <c r="A33" s="45" t="s">
        <v>34</v>
      </c>
      <c r="B33" s="25">
        <f>+'1.4'!B33</f>
        <v>60000</v>
      </c>
      <c r="C33" s="43">
        <v>0.58289999999999997</v>
      </c>
      <c r="D33" s="25">
        <f t="shared" si="2"/>
        <v>94974</v>
      </c>
      <c r="E33" s="44">
        <v>0</v>
      </c>
      <c r="F33" s="37"/>
    </row>
    <row r="34" spans="1:6" x14ac:dyDescent="0.2">
      <c r="A34" s="45" t="s">
        <v>35</v>
      </c>
      <c r="B34" s="25">
        <f>+'1.4'!B34</f>
        <v>50000</v>
      </c>
      <c r="C34" s="43">
        <v>0.58289999999999997</v>
      </c>
      <c r="D34" s="25">
        <f>B34*(1+C34)</f>
        <v>79145</v>
      </c>
      <c r="E34" s="44">
        <v>75</v>
      </c>
      <c r="F34" s="37">
        <f t="shared" ref="F34" si="3">D34/E34</f>
        <v>1055.2666666666667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1055.2666666666667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3408</v>
      </c>
    </row>
    <row r="38" spans="1:6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62052-B935-1F4A-A97F-05A9334FAE49}">
  <dimension ref="A1:F38"/>
  <sheetViews>
    <sheetView topLeftCell="A19" zoomScale="150" zoomScaleNormal="150" workbookViewId="0">
      <selection activeCell="F11" sqref="F11"/>
    </sheetView>
  </sheetViews>
  <sheetFormatPr baseColWidth="10" defaultColWidth="10.83203125" defaultRowHeight="15" x14ac:dyDescent="0.2"/>
  <cols>
    <col min="1" max="1" width="20.6640625" style="1" customWidth="1"/>
    <col min="2" max="2" width="1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51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85</v>
      </c>
    </row>
    <row r="4" spans="1:6" ht="21" customHeight="1" x14ac:dyDescent="0.2">
      <c r="A4" s="7" t="s">
        <v>4</v>
      </c>
      <c r="B4" s="88" t="s">
        <v>148</v>
      </c>
      <c r="C4" s="88"/>
      <c r="D4" s="88"/>
      <c r="E4" s="8" t="s">
        <v>6</v>
      </c>
      <c r="F4" s="9" t="s">
        <v>7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95</v>
      </c>
      <c r="B8" s="75"/>
      <c r="C8" s="22" t="s">
        <v>7</v>
      </c>
      <c r="D8" s="23">
        <v>1.3</v>
      </c>
      <c r="E8" s="23">
        <v>68000</v>
      </c>
      <c r="F8" s="24">
        <f>+E8*D8</f>
        <v>88400</v>
      </c>
    </row>
    <row r="9" spans="1:6" ht="15" customHeight="1" x14ac:dyDescent="0.2">
      <c r="A9" s="74" t="s">
        <v>149</v>
      </c>
      <c r="B9" s="75"/>
      <c r="C9" s="25" t="s">
        <v>150</v>
      </c>
      <c r="D9" s="26">
        <v>120</v>
      </c>
      <c r="E9" s="26">
        <v>120</v>
      </c>
      <c r="F9" s="24">
        <f>+E9*D9</f>
        <v>14400</v>
      </c>
    </row>
    <row r="10" spans="1:6" ht="15" customHeight="1" x14ac:dyDescent="0.2">
      <c r="A10" s="74"/>
      <c r="B10" s="75"/>
      <c r="C10" s="25"/>
      <c r="D10" s="26"/>
      <c r="E10" s="26"/>
      <c r="F10" s="24">
        <f t="shared" ref="F10" si="0"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102800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158.29000000000002</v>
      </c>
      <c r="E16" s="26">
        <v>1</v>
      </c>
      <c r="F16" s="37">
        <f t="shared" ref="F16:F18" si="1">D16/E16</f>
        <v>158.29000000000002</v>
      </c>
    </row>
    <row r="17" spans="1:6" ht="15" customHeight="1" x14ac:dyDescent="0.2">
      <c r="A17" s="65" t="s">
        <v>151</v>
      </c>
      <c r="B17" s="66"/>
      <c r="C17" s="25"/>
      <c r="D17" s="26">
        <v>195000</v>
      </c>
      <c r="E17" s="26">
        <v>50</v>
      </c>
      <c r="F17" s="37">
        <f t="shared" si="1"/>
        <v>3900</v>
      </c>
    </row>
    <row r="18" spans="1:6" x14ac:dyDescent="0.2">
      <c r="A18" s="74" t="s">
        <v>152</v>
      </c>
      <c r="B18" s="75"/>
      <c r="C18" s="25"/>
      <c r="D18" s="26">
        <v>160000</v>
      </c>
      <c r="E18" s="26">
        <v>50</v>
      </c>
      <c r="F18" s="37">
        <f t="shared" si="1"/>
        <v>3200</v>
      </c>
    </row>
    <row r="19" spans="1:6" x14ac:dyDescent="0.2">
      <c r="A19" s="74"/>
      <c r="B19" s="75"/>
      <c r="C19" s="25"/>
      <c r="D19" s="26"/>
      <c r="E19" s="26"/>
      <c r="F19" s="37"/>
    </row>
    <row r="20" spans="1:6" x14ac:dyDescent="0.2">
      <c r="A20" s="74"/>
      <c r="B20" s="75"/>
      <c r="C20" s="25"/>
      <c r="D20" s="26"/>
      <c r="E20" s="26"/>
      <c r="F20" s="37"/>
    </row>
    <row r="21" spans="1:6" x14ac:dyDescent="0.2">
      <c r="A21" s="74"/>
      <c r="B21" s="75"/>
      <c r="C21" s="25"/>
      <c r="D21" s="26"/>
      <c r="E21" s="26"/>
      <c r="F21" s="38"/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7258.29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54</v>
      </c>
      <c r="B25" s="25" t="s">
        <v>7</v>
      </c>
      <c r="C25" s="25">
        <v>1.2</v>
      </c>
      <c r="D25" s="25">
        <v>25500</v>
      </c>
      <c r="E25" s="26">
        <f>C25*D25</f>
        <v>30600</v>
      </c>
      <c r="F25" s="38">
        <f>C25*D25</f>
        <v>30600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30600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2">B32*(1+C32)</f>
        <v>126632</v>
      </c>
      <c r="E32" s="44">
        <v>0</v>
      </c>
      <c r="F32" s="37"/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2"/>
        <v>94974</v>
      </c>
      <c r="E33" s="44">
        <v>0</v>
      </c>
      <c r="F33" s="37"/>
    </row>
    <row r="34" spans="1:6" x14ac:dyDescent="0.2">
      <c r="A34" s="56" t="s">
        <v>35</v>
      </c>
      <c r="B34" s="25">
        <f>+'1.4'!B34</f>
        <v>50000</v>
      </c>
      <c r="C34" s="55">
        <v>0.58289999999999997</v>
      </c>
      <c r="D34" s="53">
        <f t="shared" si="2"/>
        <v>79145</v>
      </c>
      <c r="E34" s="44">
        <v>25</v>
      </c>
      <c r="F34" s="37">
        <f t="shared" ref="F34" si="3">D34/E34</f>
        <v>3165.8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3165.8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143824</v>
      </c>
    </row>
    <row r="38" spans="1:6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4250B-48F9-CE4C-9196-FD8E99622832}">
  <dimension ref="A1:F38"/>
  <sheetViews>
    <sheetView topLeftCell="A24" zoomScale="150" zoomScaleNormal="150" workbookViewId="0">
      <selection activeCell="E9" sqref="E9"/>
    </sheetView>
  </sheetViews>
  <sheetFormatPr baseColWidth="10" defaultColWidth="10.83203125" defaultRowHeight="15" x14ac:dyDescent="0.2"/>
  <cols>
    <col min="1" max="1" width="20.6640625" style="1" customWidth="1"/>
    <col min="2" max="2" width="1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7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86</v>
      </c>
    </row>
    <row r="4" spans="1:6" ht="21" customHeight="1" x14ac:dyDescent="0.2">
      <c r="A4" s="7" t="s">
        <v>4</v>
      </c>
      <c r="B4" s="71" t="s">
        <v>153</v>
      </c>
      <c r="C4" s="71"/>
      <c r="D4" s="71"/>
      <c r="E4" s="8" t="s">
        <v>6</v>
      </c>
      <c r="F4" s="9" t="s">
        <v>39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154</v>
      </c>
      <c r="B8" s="75"/>
      <c r="C8" s="22" t="s">
        <v>48</v>
      </c>
      <c r="D8" s="23">
        <v>1.05</v>
      </c>
      <c r="E8" s="23">
        <v>2200</v>
      </c>
      <c r="F8" s="24">
        <f>+E8*D8</f>
        <v>2310</v>
      </c>
    </row>
    <row r="9" spans="1:6" ht="15" customHeight="1" x14ac:dyDescent="0.2">
      <c r="A9" s="74"/>
      <c r="B9" s="75"/>
      <c r="C9" s="25"/>
      <c r="D9" s="26"/>
      <c r="E9" s="26"/>
      <c r="F9" s="24">
        <f>+E9*D9</f>
        <v>0</v>
      </c>
    </row>
    <row r="10" spans="1:6" ht="15" customHeight="1" x14ac:dyDescent="0.2">
      <c r="A10" s="74"/>
      <c r="B10" s="75"/>
      <c r="C10" s="25"/>
      <c r="D10" s="26"/>
      <c r="E10" s="26"/>
      <c r="F10" s="24">
        <f t="shared" ref="F10" si="0"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2310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51.444250000000004</v>
      </c>
      <c r="E16" s="26">
        <v>1</v>
      </c>
      <c r="F16" s="37">
        <f t="shared" ref="F16:F21" si="1">D16/E16</f>
        <v>51.444250000000004</v>
      </c>
    </row>
    <row r="17" spans="1:6" ht="15" customHeight="1" x14ac:dyDescent="0.2">
      <c r="A17" s="65" t="s">
        <v>155</v>
      </c>
      <c r="B17" s="66"/>
      <c r="C17" s="25"/>
      <c r="D17" s="26">
        <v>185000</v>
      </c>
      <c r="E17" s="26">
        <v>200</v>
      </c>
      <c r="F17" s="37">
        <f t="shared" si="1"/>
        <v>925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1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1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1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1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976.44425000000001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/>
      <c r="B25" s="25"/>
      <c r="C25" s="25"/>
      <c r="D25" s="25"/>
      <c r="E25" s="26"/>
      <c r="F25" s="38">
        <f>C25*D25</f>
        <v>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2">B32*(1+C32)</f>
        <v>126632</v>
      </c>
      <c r="E32" s="44">
        <v>200</v>
      </c>
      <c r="F32" s="37">
        <f t="shared" ref="F32:F34" si="3">D32/E32</f>
        <v>633.16</v>
      </c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2"/>
        <v>94974</v>
      </c>
      <c r="E33" s="44">
        <v>0</v>
      </c>
      <c r="F33" s="37"/>
    </row>
    <row r="34" spans="1:6" x14ac:dyDescent="0.2">
      <c r="A34" s="56" t="s">
        <v>35</v>
      </c>
      <c r="B34" s="25">
        <f>+'1.4'!B34</f>
        <v>50000</v>
      </c>
      <c r="C34" s="55">
        <v>0.58289999999999997</v>
      </c>
      <c r="D34" s="53">
        <f t="shared" si="2"/>
        <v>79145</v>
      </c>
      <c r="E34" s="44">
        <v>200</v>
      </c>
      <c r="F34" s="37">
        <f t="shared" si="3"/>
        <v>395.72500000000002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1028.885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4315</v>
      </c>
    </row>
    <row r="38" spans="1:6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A4178-0A72-9F42-A90C-A74717D2E315}">
  <dimension ref="A1:G36"/>
  <sheetViews>
    <sheetView zoomScale="150" zoomScaleNormal="150" workbookViewId="0">
      <selection activeCell="F12" sqref="F12"/>
    </sheetView>
  </sheetViews>
  <sheetFormatPr baseColWidth="10" defaultColWidth="10.83203125" defaultRowHeight="15" x14ac:dyDescent="0.2"/>
  <cols>
    <col min="1" max="1" width="25.83203125" style="1" customWidth="1"/>
    <col min="2" max="2" width="11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6.75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89</v>
      </c>
    </row>
    <row r="4" spans="1:6" ht="21" customHeight="1" x14ac:dyDescent="0.2">
      <c r="A4" s="7" t="s">
        <v>4</v>
      </c>
      <c r="B4" s="88" t="s">
        <v>156</v>
      </c>
      <c r="C4" s="88"/>
      <c r="D4" s="88"/>
      <c r="E4" s="8" t="s">
        <v>6</v>
      </c>
      <c r="F4" s="9" t="s">
        <v>7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157</v>
      </c>
      <c r="B8" s="75"/>
      <c r="C8" s="22" t="s">
        <v>159</v>
      </c>
      <c r="D8" s="23">
        <f>2.4*1.05</f>
        <v>2.52</v>
      </c>
      <c r="E8" s="23">
        <f>362000*1.19</f>
        <v>430780</v>
      </c>
      <c r="F8" s="24">
        <f>+E8*D8</f>
        <v>1085565.6000000001</v>
      </c>
    </row>
    <row r="9" spans="1:6" ht="15" customHeight="1" x14ac:dyDescent="0.2">
      <c r="A9" s="74"/>
      <c r="B9" s="75"/>
      <c r="C9" s="22"/>
      <c r="D9" s="23"/>
      <c r="E9" s="23"/>
      <c r="F9" s="24">
        <f>+E9*D9</f>
        <v>0</v>
      </c>
    </row>
    <row r="10" spans="1:6" ht="15" customHeight="1" x14ac:dyDescent="0.2">
      <c r="A10" s="74"/>
      <c r="B10" s="75"/>
      <c r="C10" s="22"/>
      <c r="D10" s="23"/>
      <c r="E10" s="23"/>
      <c r="F10" s="24">
        <f>+E10*D10</f>
        <v>0</v>
      </c>
    </row>
    <row r="11" spans="1:6" x14ac:dyDescent="0.2">
      <c r="A11" s="76"/>
      <c r="B11" s="77"/>
      <c r="C11" s="27"/>
      <c r="D11" s="28"/>
      <c r="E11" s="28"/>
      <c r="F11" s="29"/>
    </row>
    <row r="12" spans="1:6" ht="16" thickBot="1" x14ac:dyDescent="0.25">
      <c r="A12" s="78"/>
      <c r="B12" s="79"/>
      <c r="C12" s="31"/>
      <c r="D12" s="31"/>
      <c r="E12" s="32" t="s">
        <v>15</v>
      </c>
      <c r="F12" s="33">
        <f>SUM(F8:F11 )</f>
        <v>1085565.6000000001</v>
      </c>
    </row>
    <row r="13" spans="1:6" ht="17" thickTop="1" thickBot="1" x14ac:dyDescent="0.25">
      <c r="A13" s="34" t="s">
        <v>16</v>
      </c>
      <c r="B13" s="2"/>
      <c r="C13" s="2"/>
      <c r="D13" s="35"/>
      <c r="E13" s="2"/>
      <c r="F13" s="3"/>
    </row>
    <row r="14" spans="1:6" ht="15.75" customHeight="1" thickTop="1" x14ac:dyDescent="0.2">
      <c r="A14" s="72" t="s">
        <v>10</v>
      </c>
      <c r="B14" s="73"/>
      <c r="C14" s="19" t="s">
        <v>17</v>
      </c>
      <c r="D14" s="19" t="s">
        <v>18</v>
      </c>
      <c r="E14" s="19" t="s">
        <v>19</v>
      </c>
      <c r="F14" s="20" t="s">
        <v>20</v>
      </c>
    </row>
    <row r="15" spans="1:6" ht="15" customHeight="1" x14ac:dyDescent="0.2">
      <c r="A15" s="65" t="s">
        <v>21</v>
      </c>
      <c r="B15" s="66"/>
      <c r="C15" s="25"/>
      <c r="D15" s="26">
        <f>F33*5%</f>
        <v>617.77069444444442</v>
      </c>
      <c r="E15" s="26">
        <v>1</v>
      </c>
      <c r="F15" s="37">
        <f t="shared" ref="F15" si="0">D15/E15</f>
        <v>617.77069444444442</v>
      </c>
    </row>
    <row r="16" spans="1:6" ht="30" customHeight="1" x14ac:dyDescent="0.2">
      <c r="A16" s="65" t="s">
        <v>162</v>
      </c>
      <c r="B16" s="66"/>
      <c r="C16" s="25" t="s">
        <v>158</v>
      </c>
      <c r="D16" s="26">
        <v>255000</v>
      </c>
      <c r="E16" s="26">
        <v>6.7000000000000004E-2</v>
      </c>
      <c r="F16" s="37">
        <f>D16*E16</f>
        <v>17085</v>
      </c>
    </row>
    <row r="17" spans="1:7" x14ac:dyDescent="0.2">
      <c r="A17" s="74" t="s">
        <v>161</v>
      </c>
      <c r="B17" s="75"/>
      <c r="C17" s="25" t="s">
        <v>158</v>
      </c>
      <c r="D17" s="23">
        <v>145000</v>
      </c>
      <c r="E17" s="26">
        <v>6.7000000000000004E-2</v>
      </c>
      <c r="F17" s="37">
        <f t="shared" ref="F17:F18" si="1">D17*E17</f>
        <v>9715</v>
      </c>
    </row>
    <row r="18" spans="1:7" x14ac:dyDescent="0.2">
      <c r="A18" s="74" t="s">
        <v>160</v>
      </c>
      <c r="B18" s="75"/>
      <c r="C18" s="25" t="s">
        <v>158</v>
      </c>
      <c r="D18" s="26">
        <v>165000</v>
      </c>
      <c r="E18" s="26">
        <v>6.7000000000000004E-2</v>
      </c>
      <c r="F18" s="37">
        <f t="shared" si="1"/>
        <v>11055</v>
      </c>
    </row>
    <row r="19" spans="1:7" x14ac:dyDescent="0.2">
      <c r="A19" s="74"/>
      <c r="B19" s="75"/>
      <c r="C19" s="25"/>
      <c r="D19" s="26"/>
      <c r="E19" s="26"/>
      <c r="F19" s="37"/>
    </row>
    <row r="20" spans="1:7" ht="16" thickBot="1" x14ac:dyDescent="0.25">
      <c r="A20" s="78"/>
      <c r="B20" s="79"/>
      <c r="C20" s="31"/>
      <c r="D20" s="31"/>
      <c r="E20" s="32" t="s">
        <v>15</v>
      </c>
      <c r="F20" s="33">
        <f>SUM(F15:F19)</f>
        <v>38472.770694444444</v>
      </c>
    </row>
    <row r="21" spans="1:7" ht="17" thickTop="1" thickBot="1" x14ac:dyDescent="0.25">
      <c r="A21" s="39" t="s">
        <v>22</v>
      </c>
      <c r="B21" s="2"/>
      <c r="C21" s="2"/>
      <c r="D21" s="35"/>
      <c r="E21" s="2"/>
      <c r="F21" s="3"/>
    </row>
    <row r="22" spans="1:7" ht="16" thickTop="1" x14ac:dyDescent="0.2">
      <c r="A22" s="17" t="s">
        <v>23</v>
      </c>
      <c r="B22" s="19" t="s">
        <v>11</v>
      </c>
      <c r="C22" s="19" t="s">
        <v>12</v>
      </c>
      <c r="D22" s="19" t="s">
        <v>24</v>
      </c>
      <c r="E22" s="19" t="s">
        <v>25</v>
      </c>
      <c r="F22" s="20" t="s">
        <v>26</v>
      </c>
    </row>
    <row r="23" spans="1:7" x14ac:dyDescent="0.2">
      <c r="A23" s="36" t="s">
        <v>82</v>
      </c>
      <c r="B23" s="25" t="s">
        <v>39</v>
      </c>
      <c r="C23" s="25">
        <f>D8+D9+(D10*0.2)</f>
        <v>2.52</v>
      </c>
      <c r="D23" s="25">
        <v>8500</v>
      </c>
      <c r="E23" s="26"/>
      <c r="F23" s="38">
        <f>C23*D23</f>
        <v>21420</v>
      </c>
    </row>
    <row r="24" spans="1:7" x14ac:dyDescent="0.2">
      <c r="A24" s="36" t="s">
        <v>163</v>
      </c>
      <c r="B24" s="25" t="s">
        <v>164</v>
      </c>
      <c r="C24" s="25">
        <f>1.2*158</f>
        <v>189.6</v>
      </c>
      <c r="D24" s="25">
        <v>1700</v>
      </c>
      <c r="E24" s="26"/>
      <c r="F24" s="38">
        <f>C24*D24</f>
        <v>322320</v>
      </c>
    </row>
    <row r="25" spans="1:7" x14ac:dyDescent="0.2">
      <c r="A25" s="21"/>
      <c r="B25" s="25"/>
      <c r="C25" s="26"/>
      <c r="D25" s="26"/>
      <c r="E25" s="26"/>
      <c r="F25" s="38"/>
    </row>
    <row r="26" spans="1:7" ht="16" thickBot="1" x14ac:dyDescent="0.25">
      <c r="A26" s="30"/>
      <c r="B26" s="40"/>
      <c r="C26" s="31"/>
      <c r="D26" s="31"/>
      <c r="E26" s="32" t="s">
        <v>15</v>
      </c>
      <c r="F26" s="33">
        <f>SUM(F23:F25)</f>
        <v>343740</v>
      </c>
    </row>
    <row r="27" spans="1:7" ht="17" thickTop="1" thickBot="1" x14ac:dyDescent="0.25">
      <c r="A27" s="80" t="s">
        <v>28</v>
      </c>
      <c r="B27" s="80"/>
      <c r="C27" s="2"/>
      <c r="D27" s="2"/>
      <c r="E27" s="2"/>
      <c r="F27" s="3"/>
    </row>
    <row r="28" spans="1:7" x14ac:dyDescent="0.2">
      <c r="A28" s="41" t="s">
        <v>29</v>
      </c>
      <c r="B28" s="19" t="s">
        <v>30</v>
      </c>
      <c r="C28" s="19" t="s">
        <v>31</v>
      </c>
      <c r="D28" s="19" t="s">
        <v>26</v>
      </c>
      <c r="E28" s="19" t="s">
        <v>19</v>
      </c>
      <c r="F28" s="20" t="s">
        <v>20</v>
      </c>
    </row>
    <row r="29" spans="1:7" x14ac:dyDescent="0.2">
      <c r="A29" s="51" t="s">
        <v>32</v>
      </c>
      <c r="B29" s="25">
        <f>+'1.4'!B31</f>
        <v>90000</v>
      </c>
      <c r="C29" s="52">
        <v>0.58289999999999997</v>
      </c>
      <c r="D29" s="53">
        <f>B29*(1+C29)</f>
        <v>142461</v>
      </c>
      <c r="E29" s="44"/>
      <c r="F29" s="37"/>
      <c r="G29" s="1">
        <f>30/0.2</f>
        <v>150</v>
      </c>
    </row>
    <row r="30" spans="1:7" x14ac:dyDescent="0.2">
      <c r="A30" s="54" t="s">
        <v>33</v>
      </c>
      <c r="B30" s="25">
        <f>+'1.4'!B32</f>
        <v>80000</v>
      </c>
      <c r="C30" s="55">
        <v>0.58289999999999997</v>
      </c>
      <c r="D30" s="53">
        <f t="shared" ref="D30:D32" si="2">B30*(1+C30)</f>
        <v>126632</v>
      </c>
      <c r="E30" s="44">
        <v>90</v>
      </c>
      <c r="F30" s="37">
        <f t="shared" ref="F30:F31" si="3">D30/E30</f>
        <v>1407.0222222222221</v>
      </c>
    </row>
    <row r="31" spans="1:7" x14ac:dyDescent="0.2">
      <c r="A31" s="56" t="s">
        <v>34</v>
      </c>
      <c r="B31" s="25">
        <f>+'1.4'!B33</f>
        <v>60000</v>
      </c>
      <c r="C31" s="55">
        <v>0.58289999999999997</v>
      </c>
      <c r="D31" s="53">
        <f t="shared" si="2"/>
        <v>94974</v>
      </c>
      <c r="E31" s="44">
        <v>90</v>
      </c>
      <c r="F31" s="37">
        <f t="shared" si="3"/>
        <v>1055.2666666666667</v>
      </c>
    </row>
    <row r="32" spans="1:7" x14ac:dyDescent="0.2">
      <c r="A32" s="56" t="s">
        <v>35</v>
      </c>
      <c r="B32" s="25">
        <f>+'1.4'!B34</f>
        <v>50000</v>
      </c>
      <c r="C32" s="55">
        <v>0.58289999999999997</v>
      </c>
      <c r="D32" s="53">
        <f t="shared" si="2"/>
        <v>79145</v>
      </c>
      <c r="E32" s="44">
        <v>8</v>
      </c>
      <c r="F32" s="37">
        <f>D32/E32</f>
        <v>9893.125</v>
      </c>
    </row>
    <row r="33" spans="1:6" ht="16" thickBot="1" x14ac:dyDescent="0.25">
      <c r="A33" s="46"/>
      <c r="B33" s="40"/>
      <c r="C33" s="81"/>
      <c r="D33" s="82"/>
      <c r="E33" s="32" t="s">
        <v>15</v>
      </c>
      <c r="F33" s="33">
        <f>SUM(F29:F32)</f>
        <v>12355.413888888888</v>
      </c>
    </row>
    <row r="34" spans="1:6" ht="17" thickTop="1" thickBot="1" x14ac:dyDescent="0.25">
      <c r="A34" s="2"/>
      <c r="B34" s="2"/>
      <c r="C34" s="2"/>
      <c r="D34" s="2"/>
      <c r="E34" s="2"/>
      <c r="F34" s="3"/>
    </row>
    <row r="35" spans="1:6" ht="16.5" customHeight="1" thickTop="1" thickBot="1" x14ac:dyDescent="0.25">
      <c r="A35" s="83" t="s">
        <v>36</v>
      </c>
      <c r="B35" s="84"/>
      <c r="C35" s="84"/>
      <c r="D35" s="84"/>
      <c r="E35" s="85"/>
      <c r="F35" s="50">
        <f>ROUND(+F33+F26+F20+F12,0)</f>
        <v>1480134</v>
      </c>
    </row>
    <row r="36" spans="1:6" ht="16" thickTop="1" x14ac:dyDescent="0.2"/>
  </sheetData>
  <mergeCells count="19">
    <mergeCell ref="A9:B9"/>
    <mergeCell ref="A1:F1"/>
    <mergeCell ref="B3:D3"/>
    <mergeCell ref="B4:D4"/>
    <mergeCell ref="A7:B7"/>
    <mergeCell ref="A8:B8"/>
    <mergeCell ref="A27:B27"/>
    <mergeCell ref="C33:D33"/>
    <mergeCell ref="A35:E35"/>
    <mergeCell ref="A20:B20"/>
    <mergeCell ref="A10:B10"/>
    <mergeCell ref="A11:B11"/>
    <mergeCell ref="A12:B12"/>
    <mergeCell ref="A14:B14"/>
    <mergeCell ref="A15:B15"/>
    <mergeCell ref="A16:B16"/>
    <mergeCell ref="A17:B17"/>
    <mergeCell ref="A18:B18"/>
    <mergeCell ref="A19:B19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9C5A4-F80E-5348-800F-A4668658C182}">
  <dimension ref="A1:H38"/>
  <sheetViews>
    <sheetView topLeftCell="A37" zoomScale="150" zoomScaleNormal="150" workbookViewId="0">
      <selection activeCell="H10" sqref="H10"/>
    </sheetView>
  </sheetViews>
  <sheetFormatPr baseColWidth="10" defaultRowHeight="15" x14ac:dyDescent="0.2"/>
  <cols>
    <col min="1" max="1" width="25.6640625" style="1" customWidth="1"/>
    <col min="2" max="2" width="11.33203125" style="1" customWidth="1"/>
    <col min="3" max="5" width="10.83203125" style="1"/>
    <col min="6" max="6" width="16.5" style="1" customWidth="1"/>
    <col min="7" max="7" width="10.83203125" style="1"/>
    <col min="8" max="8" width="11.1640625" style="1" bestFit="1" customWidth="1"/>
    <col min="9" max="16384" width="10.83203125" style="1"/>
  </cols>
  <sheetData>
    <row r="1" spans="1:8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8" ht="7.5" customHeight="1" thickTop="1" thickBot="1" x14ac:dyDescent="0.25">
      <c r="A2" s="2"/>
      <c r="B2" s="2"/>
      <c r="C2" s="2"/>
      <c r="D2" s="2"/>
      <c r="E2" s="2"/>
      <c r="F2" s="3"/>
    </row>
    <row r="3" spans="1:8" ht="47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91</v>
      </c>
    </row>
    <row r="4" spans="1:8" ht="21" customHeight="1" x14ac:dyDescent="0.2">
      <c r="A4" s="7" t="s">
        <v>4</v>
      </c>
      <c r="B4" s="71" t="s">
        <v>172</v>
      </c>
      <c r="C4" s="71"/>
      <c r="D4" s="71"/>
      <c r="E4" s="8" t="s">
        <v>6</v>
      </c>
      <c r="F4" s="9" t="s">
        <v>58</v>
      </c>
    </row>
    <row r="5" spans="1:8" ht="16" thickBot="1" x14ac:dyDescent="0.25">
      <c r="A5" s="10" t="s">
        <v>8</v>
      </c>
      <c r="B5" s="11"/>
      <c r="C5" s="12"/>
      <c r="D5" s="12"/>
      <c r="E5" s="13"/>
      <c r="F5" s="14"/>
    </row>
    <row r="6" spans="1:8" ht="17" thickTop="1" thickBot="1" x14ac:dyDescent="0.25">
      <c r="A6" s="15" t="s">
        <v>9</v>
      </c>
      <c r="B6" s="16"/>
      <c r="C6" s="2"/>
      <c r="D6" s="2"/>
      <c r="E6" s="2"/>
      <c r="F6" s="3"/>
    </row>
    <row r="7" spans="1:8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8" ht="15" customHeight="1" x14ac:dyDescent="0.2">
      <c r="A8" s="74" t="s">
        <v>171</v>
      </c>
      <c r="B8" s="75"/>
      <c r="C8" s="22" t="s">
        <v>39</v>
      </c>
      <c r="D8" s="23">
        <f>((0.5*2)+(0.6*2)+0.3)*1.05</f>
        <v>2.625</v>
      </c>
      <c r="E8" s="23">
        <f>6887*1.19</f>
        <v>8195.5299999999988</v>
      </c>
      <c r="F8" s="24">
        <f>+E8*D8</f>
        <v>21513.266249999997</v>
      </c>
    </row>
    <row r="9" spans="1:8" ht="15" customHeight="1" x14ac:dyDescent="0.2">
      <c r="A9" s="74" t="s">
        <v>169</v>
      </c>
      <c r="B9" s="75"/>
      <c r="C9" s="25" t="s">
        <v>7</v>
      </c>
      <c r="D9" s="26">
        <f>0.6*0.5*1.2*1.05</f>
        <v>0.378</v>
      </c>
      <c r="E9" s="26">
        <v>135000</v>
      </c>
      <c r="F9" s="24">
        <f>+E9*D9</f>
        <v>51030</v>
      </c>
    </row>
    <row r="10" spans="1:8" ht="15" customHeight="1" x14ac:dyDescent="0.2">
      <c r="A10" s="74" t="s">
        <v>170</v>
      </c>
      <c r="B10" s="75"/>
      <c r="C10" s="25" t="s">
        <v>58</v>
      </c>
      <c r="D10" s="26">
        <v>1.05</v>
      </c>
      <c r="E10" s="26">
        <f>18101*1.19</f>
        <v>21540.19</v>
      </c>
      <c r="F10" s="24">
        <f>+E10*D10</f>
        <v>22617.199499999999</v>
      </c>
    </row>
    <row r="11" spans="1:8" x14ac:dyDescent="0.2">
      <c r="A11" s="74"/>
      <c r="B11" s="75"/>
      <c r="C11" s="22"/>
      <c r="D11" s="23"/>
      <c r="E11" s="23"/>
      <c r="F11" s="24">
        <f>+E11*D11</f>
        <v>0</v>
      </c>
    </row>
    <row r="12" spans="1:8" x14ac:dyDescent="0.2">
      <c r="A12" s="76"/>
      <c r="B12" s="77"/>
      <c r="C12" s="27"/>
      <c r="D12" s="28"/>
      <c r="E12" s="28"/>
      <c r="F12" s="29">
        <f>D12*E12</f>
        <v>0</v>
      </c>
    </row>
    <row r="13" spans="1:8" ht="16" thickBot="1" x14ac:dyDescent="0.25">
      <c r="A13" s="78"/>
      <c r="B13" s="79"/>
      <c r="C13" s="31"/>
      <c r="D13" s="31"/>
      <c r="E13" s="32" t="s">
        <v>15</v>
      </c>
      <c r="F13" s="33">
        <f>SUM(F8:F12 )</f>
        <v>95160.465750000003</v>
      </c>
    </row>
    <row r="14" spans="1:8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8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8" ht="15" customHeight="1" x14ac:dyDescent="0.2">
      <c r="A16" s="65" t="s">
        <v>21</v>
      </c>
      <c r="B16" s="66"/>
      <c r="C16" s="25" t="s">
        <v>60</v>
      </c>
      <c r="D16" s="26">
        <v>520</v>
      </c>
      <c r="E16" s="26">
        <v>1</v>
      </c>
      <c r="F16" s="37">
        <f t="shared" ref="F16:F21" si="0">D16/E16</f>
        <v>520</v>
      </c>
      <c r="H16" s="64"/>
    </row>
    <row r="17" spans="1:6" ht="15" customHeight="1" x14ac:dyDescent="0.2">
      <c r="A17" s="65" t="s">
        <v>173</v>
      </c>
      <c r="B17" s="66"/>
      <c r="C17" s="25" t="s">
        <v>41</v>
      </c>
      <c r="D17" s="26">
        <v>8500</v>
      </c>
      <c r="E17" s="26">
        <v>1</v>
      </c>
      <c r="F17" s="37">
        <f t="shared" si="0"/>
        <v>8500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0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0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0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0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9020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54</v>
      </c>
      <c r="B25" s="25" t="s">
        <v>7</v>
      </c>
      <c r="C25" s="25">
        <f>D9</f>
        <v>0.378</v>
      </c>
      <c r="D25" s="25">
        <v>25000</v>
      </c>
      <c r="E25" s="26"/>
      <c r="F25" s="38">
        <f>C25*D25</f>
        <v>9450</v>
      </c>
    </row>
    <row r="26" spans="1:6" x14ac:dyDescent="0.2">
      <c r="A26" s="36" t="s">
        <v>27</v>
      </c>
      <c r="B26" s="25" t="s">
        <v>7</v>
      </c>
      <c r="C26" s="25">
        <f>D9</f>
        <v>0.378</v>
      </c>
      <c r="D26" s="25">
        <v>8500</v>
      </c>
      <c r="E26" s="26"/>
      <c r="F26" s="38">
        <f>C26*D26</f>
        <v>3213</v>
      </c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12663</v>
      </c>
    </row>
    <row r="29" spans="1:6" ht="17" thickTop="1" thickBot="1" x14ac:dyDescent="0.25">
      <c r="A29" s="80" t="s">
        <v>28</v>
      </c>
      <c r="B29" s="80"/>
      <c r="C29" s="2"/>
      <c r="D29" s="2"/>
      <c r="E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v>90000</v>
      </c>
      <c r="C31" s="52">
        <v>0.58289999999999997</v>
      </c>
      <c r="D31" s="53">
        <f>B31*(1+C31)</f>
        <v>142461</v>
      </c>
      <c r="E31" s="44"/>
      <c r="F31" s="37"/>
    </row>
    <row r="32" spans="1:6" x14ac:dyDescent="0.2">
      <c r="A32" s="54" t="s">
        <v>33</v>
      </c>
      <c r="B32" s="25">
        <v>80000</v>
      </c>
      <c r="C32" s="55">
        <v>0.58289999999999997</v>
      </c>
      <c r="D32" s="53">
        <f t="shared" ref="D32:D34" si="1">B32*(1+C32)</f>
        <v>126632</v>
      </c>
      <c r="E32" s="44">
        <v>12</v>
      </c>
      <c r="F32" s="37">
        <f t="shared" ref="F32:F33" si="2">D32/E32</f>
        <v>10552.666666666666</v>
      </c>
    </row>
    <row r="33" spans="1:6" x14ac:dyDescent="0.2">
      <c r="A33" s="56" t="s">
        <v>34</v>
      </c>
      <c r="B33" s="25">
        <v>60000</v>
      </c>
      <c r="C33" s="55">
        <v>0.58289999999999997</v>
      </c>
      <c r="D33" s="53">
        <f t="shared" si="1"/>
        <v>94974</v>
      </c>
      <c r="E33" s="44">
        <v>12</v>
      </c>
      <c r="F33" s="37">
        <f t="shared" si="2"/>
        <v>7914.5</v>
      </c>
    </row>
    <row r="34" spans="1:6" x14ac:dyDescent="0.2">
      <c r="A34" s="45" t="s">
        <v>35</v>
      </c>
      <c r="B34" s="25">
        <v>50000</v>
      </c>
      <c r="C34" s="55">
        <v>0.58289999999999997</v>
      </c>
      <c r="D34" s="53">
        <f t="shared" si="1"/>
        <v>79145</v>
      </c>
      <c r="E34" s="44">
        <v>6</v>
      </c>
      <c r="F34" s="37">
        <f>D34/E34</f>
        <v>13190.833333333334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31658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148501</v>
      </c>
    </row>
    <row r="38" spans="1:6" ht="16" thickTop="1" x14ac:dyDescent="0.2"/>
  </sheetData>
  <mergeCells count="21">
    <mergeCell ref="A29:B29"/>
    <mergeCell ref="C35:D35"/>
    <mergeCell ref="A37:E37"/>
    <mergeCell ref="A17:B17"/>
    <mergeCell ref="A18:B18"/>
    <mergeCell ref="A19:B19"/>
    <mergeCell ref="A20:B20"/>
    <mergeCell ref="A21:B21"/>
    <mergeCell ref="A22:B22"/>
    <mergeCell ref="A16:B16"/>
    <mergeCell ref="A1:F1"/>
    <mergeCell ref="B3:D3"/>
    <mergeCell ref="B4:D4"/>
    <mergeCell ref="A7:B7"/>
    <mergeCell ref="A8:B8"/>
    <mergeCell ref="A9:B9"/>
    <mergeCell ref="A10:B10"/>
    <mergeCell ref="A11:B11"/>
    <mergeCell ref="A12:B12"/>
    <mergeCell ref="A13:B13"/>
    <mergeCell ref="A15:B15"/>
  </mergeCells>
  <printOptions horizontalCentered="1"/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3C75-5354-B744-9279-0FD0CC75DFC7}">
  <dimension ref="A1:F38"/>
  <sheetViews>
    <sheetView topLeftCell="A24" zoomScale="150" zoomScaleNormal="150" workbookViewId="0">
      <selection activeCell="G8" sqref="G8"/>
    </sheetView>
  </sheetViews>
  <sheetFormatPr baseColWidth="10" defaultColWidth="10.83203125" defaultRowHeight="15" x14ac:dyDescent="0.2"/>
  <cols>
    <col min="1" max="1" width="20.6640625" style="1" customWidth="1"/>
    <col min="2" max="2" width="13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42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94</v>
      </c>
    </row>
    <row r="4" spans="1:6" ht="44" customHeight="1" x14ac:dyDescent="0.2">
      <c r="A4" s="7" t="s">
        <v>4</v>
      </c>
      <c r="B4" s="88" t="s">
        <v>174</v>
      </c>
      <c r="C4" s="88"/>
      <c r="D4" s="88"/>
      <c r="E4" s="8" t="s">
        <v>6</v>
      </c>
      <c r="F4" s="9" t="s">
        <v>98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99</v>
      </c>
      <c r="B8" s="75"/>
      <c r="C8" s="22" t="s">
        <v>41</v>
      </c>
      <c r="D8" s="23">
        <v>1.1000000000000001</v>
      </c>
      <c r="E8" s="23">
        <v>6000</v>
      </c>
      <c r="F8" s="24">
        <f>+E8*D8</f>
        <v>6600.0000000000009</v>
      </c>
    </row>
    <row r="9" spans="1:6" ht="15" customHeight="1" x14ac:dyDescent="0.2">
      <c r="A9" s="74" t="s">
        <v>100</v>
      </c>
      <c r="B9" s="75"/>
      <c r="C9" s="25" t="s">
        <v>98</v>
      </c>
      <c r="D9" s="26">
        <v>0.15</v>
      </c>
      <c r="E9" s="26">
        <v>7500</v>
      </c>
      <c r="F9" s="24">
        <f>+E9*D9</f>
        <v>1125</v>
      </c>
    </row>
    <row r="10" spans="1:6" ht="15" customHeight="1" x14ac:dyDescent="0.2">
      <c r="A10" s="74"/>
      <c r="B10" s="75"/>
      <c r="C10" s="25"/>
      <c r="D10" s="26"/>
      <c r="E10" s="26"/>
      <c r="F10" s="24">
        <f t="shared" ref="F10" si="0"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7725.0000000000009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71.230500000000006</v>
      </c>
      <c r="E16" s="26">
        <v>1</v>
      </c>
      <c r="F16" s="37">
        <f t="shared" ref="F16:F21" si="1">D16/E16</f>
        <v>71.230500000000006</v>
      </c>
    </row>
    <row r="17" spans="1:6" ht="15" customHeight="1" x14ac:dyDescent="0.2">
      <c r="A17" s="65"/>
      <c r="B17" s="66"/>
      <c r="C17" s="25"/>
      <c r="D17" s="26"/>
      <c r="E17" s="26">
        <v>1</v>
      </c>
      <c r="F17" s="37">
        <f t="shared" si="1"/>
        <v>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1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1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1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1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71.230500000000006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27</v>
      </c>
      <c r="B25" s="25" t="s">
        <v>98</v>
      </c>
      <c r="C25" s="25">
        <v>1.1000000000000001</v>
      </c>
      <c r="D25" s="25"/>
      <c r="E25" s="26">
        <v>250</v>
      </c>
      <c r="F25" s="38">
        <f>C25*E25</f>
        <v>275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275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+'[87]1.1'!B31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+'[87]1.1'!B32</f>
        <v>80000</v>
      </c>
      <c r="C32" s="55">
        <v>0.58289999999999997</v>
      </c>
      <c r="D32" s="53">
        <f t="shared" ref="D32:D34" si="2">B32*(1+C32)</f>
        <v>126632</v>
      </c>
      <c r="E32" s="44">
        <v>200</v>
      </c>
      <c r="F32" s="37">
        <f t="shared" ref="F32:F34" si="3">D32/E32</f>
        <v>633.16</v>
      </c>
    </row>
    <row r="33" spans="1:6" x14ac:dyDescent="0.2">
      <c r="A33" s="56" t="s">
        <v>34</v>
      </c>
      <c r="B33" s="25">
        <f>+'[87]1.1'!B33</f>
        <v>60000</v>
      </c>
      <c r="C33" s="55">
        <v>0.58289999999999997</v>
      </c>
      <c r="D33" s="53">
        <f t="shared" si="2"/>
        <v>94974</v>
      </c>
      <c r="E33" s="44"/>
      <c r="F33" s="37"/>
    </row>
    <row r="34" spans="1:6" x14ac:dyDescent="0.2">
      <c r="A34" s="56" t="s">
        <v>35</v>
      </c>
      <c r="B34" s="25">
        <f>+'[87]1.1'!B34</f>
        <v>50000</v>
      </c>
      <c r="C34" s="55">
        <v>0.58289999999999997</v>
      </c>
      <c r="D34" s="53">
        <f t="shared" si="2"/>
        <v>79145</v>
      </c>
      <c r="E34" s="44">
        <v>100</v>
      </c>
      <c r="F34" s="37">
        <f t="shared" si="3"/>
        <v>791.45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1424.6100000000001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9496</v>
      </c>
    </row>
    <row r="38" spans="1:6" ht="16" thickTop="1" x14ac:dyDescent="0.2"/>
  </sheetData>
  <mergeCells count="21">
    <mergeCell ref="A29:B29"/>
    <mergeCell ref="C35:D35"/>
    <mergeCell ref="A37:E37"/>
    <mergeCell ref="A17:B17"/>
    <mergeCell ref="A18:B18"/>
    <mergeCell ref="A19:B19"/>
    <mergeCell ref="A20:B20"/>
    <mergeCell ref="A21:B21"/>
    <mergeCell ref="A22:B22"/>
    <mergeCell ref="A16:B16"/>
    <mergeCell ref="A1:F1"/>
    <mergeCell ref="B3:D3"/>
    <mergeCell ref="B4:D4"/>
    <mergeCell ref="A7:B7"/>
    <mergeCell ref="A8:B8"/>
    <mergeCell ref="A9:B9"/>
    <mergeCell ref="A10:B10"/>
    <mergeCell ref="A11:B11"/>
    <mergeCell ref="A12:B12"/>
    <mergeCell ref="A13:B13"/>
    <mergeCell ref="A15:B15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691D0-65AF-C04B-9E14-8A0FDD0496FF}">
  <dimension ref="A1:F38"/>
  <sheetViews>
    <sheetView topLeftCell="A19" zoomScale="160" zoomScaleNormal="160" workbookViewId="0">
      <selection activeCell="C8" sqref="C8"/>
    </sheetView>
  </sheetViews>
  <sheetFormatPr baseColWidth="10" defaultColWidth="10.83203125" defaultRowHeight="15" x14ac:dyDescent="0.2"/>
  <cols>
    <col min="1" max="1" width="23.33203125" style="1" customWidth="1"/>
    <col min="2" max="2" width="14.8320312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6.75" customHeight="1" thickTop="1" x14ac:dyDescent="0.2">
      <c r="A3" s="4" t="s">
        <v>1</v>
      </c>
      <c r="B3" s="70" t="s">
        <v>178</v>
      </c>
      <c r="C3" s="70"/>
      <c r="D3" s="70"/>
      <c r="E3" s="5" t="s">
        <v>2</v>
      </c>
      <c r="F3" s="6" t="s">
        <v>44</v>
      </c>
    </row>
    <row r="4" spans="1:6" ht="21" customHeight="1" x14ac:dyDescent="0.2">
      <c r="A4" s="7" t="s">
        <v>4</v>
      </c>
      <c r="B4" s="71" t="s">
        <v>118</v>
      </c>
      <c r="C4" s="71"/>
      <c r="D4" s="71"/>
      <c r="E4" s="8" t="s">
        <v>6</v>
      </c>
      <c r="F4" s="9" t="s">
        <v>41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/>
      <c r="B8" s="75"/>
      <c r="C8" s="22"/>
      <c r="D8" s="23"/>
      <c r="E8" s="23"/>
      <c r="F8" s="24">
        <f>+E8*D8</f>
        <v>0</v>
      </c>
    </row>
    <row r="9" spans="1:6" ht="15" customHeight="1" x14ac:dyDescent="0.2">
      <c r="A9" s="74"/>
      <c r="B9" s="75"/>
      <c r="C9" s="25"/>
      <c r="D9" s="26"/>
      <c r="E9" s="26"/>
      <c r="F9" s="24">
        <f t="shared" ref="F9:F10" si="0">+E9*D9</f>
        <v>0</v>
      </c>
    </row>
    <row r="10" spans="1:6" ht="15" customHeight="1" x14ac:dyDescent="0.2">
      <c r="A10" s="74"/>
      <c r="B10" s="75"/>
      <c r="C10" s="25"/>
      <c r="D10" s="26"/>
      <c r="E10" s="26"/>
      <c r="F10" s="24">
        <f t="shared" si="0"/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0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117</v>
      </c>
      <c r="B16" s="66"/>
      <c r="C16" s="25"/>
      <c r="D16" s="26">
        <v>45000</v>
      </c>
      <c r="E16" s="26">
        <v>1</v>
      </c>
      <c r="F16" s="37">
        <f t="shared" ref="F16:F21" si="1">D16/E16</f>
        <v>45000</v>
      </c>
    </row>
    <row r="17" spans="1:6" ht="15" customHeight="1" x14ac:dyDescent="0.2">
      <c r="A17" s="65" t="s">
        <v>21</v>
      </c>
      <c r="B17" s="66"/>
      <c r="C17" s="25"/>
      <c r="D17" s="26">
        <f>(F35*5%)</f>
        <v>6727.3250000000007</v>
      </c>
      <c r="E17" s="26">
        <v>1</v>
      </c>
      <c r="F17" s="37">
        <f t="shared" si="1"/>
        <v>6727.3250000000007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1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1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1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1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51727.324999999997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82</v>
      </c>
      <c r="B25" s="25"/>
      <c r="C25" s="25"/>
      <c r="D25" s="25"/>
      <c r="E25" s="26"/>
      <c r="F25" s="38">
        <f>D25*E25</f>
        <v>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0</v>
      </c>
    </row>
    <row r="29" spans="1:6" ht="17" thickTop="1" thickBot="1" x14ac:dyDescent="0.25">
      <c r="A29" s="80" t="s">
        <v>28</v>
      </c>
      <c r="B29" s="80"/>
      <c r="C29" s="2"/>
      <c r="D29" s="2"/>
      <c r="E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2">B32*(1+C32)</f>
        <v>126632</v>
      </c>
      <c r="E32" s="44">
        <v>0</v>
      </c>
      <c r="F32" s="37"/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2"/>
        <v>94974</v>
      </c>
      <c r="E33" s="44">
        <v>1</v>
      </c>
      <c r="F33" s="37">
        <f>D33/E33</f>
        <v>94974</v>
      </c>
    </row>
    <row r="34" spans="1:6" x14ac:dyDescent="0.2">
      <c r="A34" s="56" t="s">
        <v>35</v>
      </c>
      <c r="B34" s="25">
        <f>+'1.4'!B34</f>
        <v>50000</v>
      </c>
      <c r="C34" s="55">
        <v>0.58289999999999997</v>
      </c>
      <c r="D34" s="53">
        <f t="shared" si="2"/>
        <v>79145</v>
      </c>
      <c r="E34" s="44">
        <v>2</v>
      </c>
      <c r="F34" s="37">
        <f>D34/E34</f>
        <v>39572.5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134546.5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186274</v>
      </c>
    </row>
    <row r="38" spans="1:6" ht="16" thickTop="1" x14ac:dyDescent="0.2"/>
  </sheetData>
  <mergeCells count="21">
    <mergeCell ref="A29:B29"/>
    <mergeCell ref="C35:D35"/>
    <mergeCell ref="A37:E37"/>
    <mergeCell ref="A17:B17"/>
    <mergeCell ref="A18:B18"/>
    <mergeCell ref="A19:B19"/>
    <mergeCell ref="A20:B20"/>
    <mergeCell ref="A21:B21"/>
    <mergeCell ref="A22:B22"/>
    <mergeCell ref="A16:B16"/>
    <mergeCell ref="A1:F1"/>
    <mergeCell ref="B3:D3"/>
    <mergeCell ref="B4:D4"/>
    <mergeCell ref="A7:B7"/>
    <mergeCell ref="A8:B8"/>
    <mergeCell ref="A9:B9"/>
    <mergeCell ref="A10:B10"/>
    <mergeCell ref="A11:B11"/>
    <mergeCell ref="A12:B12"/>
    <mergeCell ref="A13:B13"/>
    <mergeCell ref="A15:B15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BBE9E-91C1-D54F-A597-903DEB1BE97D}">
  <dimension ref="A1:F38"/>
  <sheetViews>
    <sheetView topLeftCell="A7" zoomScale="150" zoomScaleNormal="150" workbookViewId="0">
      <selection activeCell="G10" sqref="G10"/>
    </sheetView>
  </sheetViews>
  <sheetFormatPr baseColWidth="10" defaultColWidth="10.83203125" defaultRowHeight="15" x14ac:dyDescent="0.2"/>
  <cols>
    <col min="1" max="1" width="20.6640625" style="1" customWidth="1"/>
    <col min="2" max="2" width="1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9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96</v>
      </c>
    </row>
    <row r="4" spans="1:6" ht="21" customHeight="1" x14ac:dyDescent="0.2">
      <c r="A4" s="7" t="s">
        <v>4</v>
      </c>
      <c r="B4" s="88" t="s">
        <v>175</v>
      </c>
      <c r="C4" s="88"/>
      <c r="D4" s="88"/>
      <c r="E4" s="8" t="s">
        <v>6</v>
      </c>
      <c r="F4" s="9" t="s">
        <v>7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176</v>
      </c>
      <c r="B8" s="75"/>
      <c r="C8" s="22" t="s">
        <v>41</v>
      </c>
      <c r="D8" s="23">
        <v>1.05</v>
      </c>
      <c r="E8" s="23">
        <v>590000</v>
      </c>
      <c r="F8" s="24">
        <f t="shared" ref="F8:F10" si="0">+E8*D8</f>
        <v>619500</v>
      </c>
    </row>
    <row r="9" spans="1:6" ht="15" customHeight="1" x14ac:dyDescent="0.2">
      <c r="A9" s="74" t="s">
        <v>77</v>
      </c>
      <c r="B9" s="75"/>
      <c r="C9" s="25" t="s">
        <v>41</v>
      </c>
      <c r="D9" s="26">
        <v>1</v>
      </c>
      <c r="E9" s="26">
        <v>60000</v>
      </c>
      <c r="F9" s="24">
        <f t="shared" si="0"/>
        <v>60000</v>
      </c>
    </row>
    <row r="10" spans="1:6" ht="15" customHeight="1" x14ac:dyDescent="0.2">
      <c r="A10" s="74" t="s">
        <v>109</v>
      </c>
      <c r="B10" s="75"/>
      <c r="C10" s="22" t="s">
        <v>60</v>
      </c>
      <c r="D10" s="23">
        <v>1</v>
      </c>
      <c r="E10" s="23">
        <v>45000</v>
      </c>
      <c r="F10" s="24">
        <f t="shared" si="0"/>
        <v>45000</v>
      </c>
    </row>
    <row r="11" spans="1:6" x14ac:dyDescent="0.2">
      <c r="A11" s="74" t="s">
        <v>149</v>
      </c>
      <c r="B11" s="75"/>
      <c r="C11" s="22" t="s">
        <v>150</v>
      </c>
      <c r="D11" s="23">
        <v>45</v>
      </c>
      <c r="E11" s="23">
        <v>120</v>
      </c>
      <c r="F11" s="24">
        <f>+E11*D11</f>
        <v>5400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729900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6331.6</v>
      </c>
      <c r="E16" s="26">
        <v>1</v>
      </c>
      <c r="F16" s="37">
        <f t="shared" ref="F16:F21" si="1">D16/E16</f>
        <v>6331.6</v>
      </c>
    </row>
    <row r="17" spans="1:6" ht="15" customHeight="1" x14ac:dyDescent="0.2">
      <c r="A17" s="65" t="s">
        <v>104</v>
      </c>
      <c r="B17" s="66"/>
      <c r="C17" s="25"/>
      <c r="D17" s="26">
        <v>65000</v>
      </c>
      <c r="E17" s="26">
        <v>6</v>
      </c>
      <c r="F17" s="37">
        <f t="shared" si="1"/>
        <v>10833.333333333334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1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1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1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1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17164.933333333334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27</v>
      </c>
      <c r="B25" s="25" t="s">
        <v>41</v>
      </c>
      <c r="C25" s="25">
        <v>1</v>
      </c>
      <c r="D25" s="25">
        <v>8500</v>
      </c>
      <c r="E25" s="26"/>
      <c r="F25" s="38">
        <f>C25*D25</f>
        <v>8500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8500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2">B32*(1+C32)</f>
        <v>126632</v>
      </c>
      <c r="E32" s="44">
        <v>3</v>
      </c>
      <c r="F32" s="37">
        <f t="shared" ref="F32:F33" si="3">D32/E32</f>
        <v>42210.666666666664</v>
      </c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2"/>
        <v>94974</v>
      </c>
      <c r="E33" s="44">
        <v>3</v>
      </c>
      <c r="F33" s="37">
        <f t="shared" si="3"/>
        <v>31658</v>
      </c>
    </row>
    <row r="34" spans="1:6" x14ac:dyDescent="0.2">
      <c r="A34" s="56" t="s">
        <v>35</v>
      </c>
      <c r="B34" s="25">
        <f>+'1.4'!B34</f>
        <v>50000</v>
      </c>
      <c r="C34" s="55">
        <v>0.58289999999999997</v>
      </c>
      <c r="D34" s="53">
        <f t="shared" si="2"/>
        <v>79145</v>
      </c>
      <c r="E34" s="44">
        <v>1.5</v>
      </c>
      <c r="F34" s="37">
        <f>D34/E34</f>
        <v>52763.333333333336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126632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882197</v>
      </c>
    </row>
    <row r="38" spans="1:6" ht="16" thickTop="1" x14ac:dyDescent="0.2"/>
  </sheetData>
  <mergeCells count="21">
    <mergeCell ref="A29:B29"/>
    <mergeCell ref="C35:D35"/>
    <mergeCell ref="A37:E37"/>
    <mergeCell ref="A17:B17"/>
    <mergeCell ref="A18:B18"/>
    <mergeCell ref="A19:B19"/>
    <mergeCell ref="A20:B20"/>
    <mergeCell ref="A21:B21"/>
    <mergeCell ref="A22:B22"/>
    <mergeCell ref="A16:B16"/>
    <mergeCell ref="A1:F1"/>
    <mergeCell ref="B3:D3"/>
    <mergeCell ref="B4:D4"/>
    <mergeCell ref="A7:B7"/>
    <mergeCell ref="A8:B8"/>
    <mergeCell ref="A9:B9"/>
    <mergeCell ref="A10:B10"/>
    <mergeCell ref="A11:B11"/>
    <mergeCell ref="A12:B12"/>
    <mergeCell ref="A13:B13"/>
    <mergeCell ref="A15:B15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12179-00F1-E24E-B39D-1A66228F02C5}">
  <dimension ref="A1:F38"/>
  <sheetViews>
    <sheetView topLeftCell="A2" zoomScale="150" zoomScaleNormal="150" workbookViewId="0">
      <selection activeCell="A11" sqref="A11:B11"/>
    </sheetView>
  </sheetViews>
  <sheetFormatPr baseColWidth="10" defaultColWidth="10.83203125" defaultRowHeight="15" x14ac:dyDescent="0.2"/>
  <cols>
    <col min="1" max="1" width="24.83203125" style="1" customWidth="1"/>
    <col min="2" max="2" width="11.164062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51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97</v>
      </c>
    </row>
    <row r="4" spans="1:6" ht="21" customHeight="1" x14ac:dyDescent="0.2">
      <c r="A4" s="7" t="s">
        <v>4</v>
      </c>
      <c r="B4" s="71" t="s">
        <v>92</v>
      </c>
      <c r="C4" s="71"/>
      <c r="D4" s="71"/>
      <c r="E4" s="8" t="s">
        <v>6</v>
      </c>
      <c r="F4" s="9" t="s">
        <v>58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93</v>
      </c>
      <c r="B8" s="75"/>
      <c r="C8" s="22" t="s">
        <v>58</v>
      </c>
      <c r="D8" s="23">
        <v>1</v>
      </c>
      <c r="E8" s="23">
        <f>(27500*1.19)+((3200000/280))</f>
        <v>44153.571428571428</v>
      </c>
      <c r="F8" s="24">
        <f>+E8*D8</f>
        <v>44153.571428571428</v>
      </c>
    </row>
    <row r="9" spans="1:6" ht="15" customHeight="1" x14ac:dyDescent="0.2">
      <c r="A9" s="74" t="s">
        <v>168</v>
      </c>
      <c r="B9" s="75"/>
      <c r="C9" s="25" t="s">
        <v>7</v>
      </c>
      <c r="D9" s="26">
        <v>2.5000000000000001E-2</v>
      </c>
      <c r="E9" s="26">
        <v>520000</v>
      </c>
      <c r="F9" s="24">
        <f>+E9*D9</f>
        <v>13000</v>
      </c>
    </row>
    <row r="10" spans="1:6" ht="15" customHeight="1" x14ac:dyDescent="0.2">
      <c r="A10" s="74"/>
      <c r="B10" s="75"/>
      <c r="C10" s="25"/>
      <c r="D10" s="26"/>
      <c r="E10" s="26"/>
      <c r="F10" s="24">
        <f t="shared" ref="F10" si="0"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57153.571428571428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551.37683333333337</v>
      </c>
      <c r="E16" s="26">
        <v>1</v>
      </c>
      <c r="F16" s="37">
        <f t="shared" ref="F16:F21" si="1">D16/E16</f>
        <v>551.37683333333337</v>
      </c>
    </row>
    <row r="17" spans="1:6" ht="15" customHeight="1" x14ac:dyDescent="0.2">
      <c r="A17" s="65"/>
      <c r="B17" s="66"/>
      <c r="C17" s="25"/>
      <c r="D17" s="26"/>
      <c r="E17" s="26">
        <v>1</v>
      </c>
      <c r="F17" s="37">
        <f t="shared" si="1"/>
        <v>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1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1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1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1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551.37683333333337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27</v>
      </c>
      <c r="B25" s="25" t="s">
        <v>41</v>
      </c>
      <c r="C25" s="25">
        <v>1</v>
      </c>
      <c r="D25" s="25">
        <v>8500</v>
      </c>
      <c r="E25" s="26"/>
      <c r="F25" s="38">
        <f>C25*D25</f>
        <v>8500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8500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42" t="s">
        <v>32</v>
      </c>
      <c r="B31" s="25">
        <f>+'1.4'!B31</f>
        <v>90000</v>
      </c>
      <c r="C31" s="43">
        <v>0.58289999999999997</v>
      </c>
      <c r="D31" s="25">
        <f>B31*(1+C31)</f>
        <v>142461</v>
      </c>
      <c r="E31" s="44">
        <v>0</v>
      </c>
      <c r="F31" s="37"/>
    </row>
    <row r="32" spans="1:6" x14ac:dyDescent="0.2">
      <c r="A32" s="45" t="s">
        <v>33</v>
      </c>
      <c r="B32" s="25">
        <f>+'1.4'!B32</f>
        <v>80000</v>
      </c>
      <c r="C32" s="43">
        <v>0.58289999999999997</v>
      </c>
      <c r="D32" s="25">
        <f t="shared" ref="D32:D33" si="2">B32*(1+C32)</f>
        <v>126632</v>
      </c>
      <c r="E32" s="44">
        <v>50</v>
      </c>
      <c r="F32" s="37">
        <f t="shared" ref="F32:F34" si="3">D32/E32</f>
        <v>2532.64</v>
      </c>
    </row>
    <row r="33" spans="1:6" x14ac:dyDescent="0.2">
      <c r="A33" s="45" t="s">
        <v>34</v>
      </c>
      <c r="B33" s="25">
        <f>+'1.4'!B33</f>
        <v>60000</v>
      </c>
      <c r="C33" s="43">
        <v>0.58289999999999997</v>
      </c>
      <c r="D33" s="25">
        <f t="shared" si="2"/>
        <v>94974</v>
      </c>
      <c r="E33" s="44">
        <v>50</v>
      </c>
      <c r="F33" s="37">
        <f t="shared" si="3"/>
        <v>1899.48</v>
      </c>
    </row>
    <row r="34" spans="1:6" x14ac:dyDescent="0.2">
      <c r="A34" s="45" t="s">
        <v>35</v>
      </c>
      <c r="B34" s="25">
        <f>+'1.4'!B34</f>
        <v>50000</v>
      </c>
      <c r="C34" s="43">
        <v>0.58289999999999997</v>
      </c>
      <c r="D34" s="25">
        <f>B34*(1+C34)</f>
        <v>79145</v>
      </c>
      <c r="E34" s="44">
        <v>12</v>
      </c>
      <c r="F34" s="37">
        <f t="shared" si="3"/>
        <v>6595.416666666667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11027.536666666667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77232</v>
      </c>
    </row>
    <row r="38" spans="1:6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695E-03C8-5B40-A3A0-0E52E4702A3E}">
  <dimension ref="A1:L38"/>
  <sheetViews>
    <sheetView topLeftCell="A21" zoomScale="150" zoomScaleNormal="150" workbookViewId="0">
      <selection activeCell="G40" sqref="G40"/>
    </sheetView>
  </sheetViews>
  <sheetFormatPr baseColWidth="10" defaultColWidth="10.83203125" defaultRowHeight="15" x14ac:dyDescent="0.2"/>
  <cols>
    <col min="1" max="1" width="20.6640625" style="1" customWidth="1"/>
    <col min="2" max="2" width="15" style="1" customWidth="1"/>
    <col min="3" max="5" width="10.83203125" style="1"/>
    <col min="6" max="6" width="16.5" style="1" customWidth="1"/>
    <col min="7" max="7" width="10.83203125" style="1"/>
    <col min="8" max="8" width="21.6640625" style="1" customWidth="1"/>
    <col min="9" max="9" width="10.83203125" style="1"/>
    <col min="10" max="10" width="12.1640625" style="1" bestFit="1" customWidth="1"/>
    <col min="11" max="11" width="10.83203125" style="1"/>
    <col min="12" max="12" width="13.6640625" style="1" bestFit="1" customWidth="1"/>
    <col min="13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4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51</v>
      </c>
    </row>
    <row r="4" spans="1:6" ht="21" customHeight="1" x14ac:dyDescent="0.2">
      <c r="A4" s="7" t="s">
        <v>4</v>
      </c>
      <c r="B4" s="71" t="s">
        <v>5</v>
      </c>
      <c r="C4" s="71"/>
      <c r="D4" s="71"/>
      <c r="E4" s="8" t="s">
        <v>6</v>
      </c>
      <c r="F4" s="9" t="s">
        <v>7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/>
      <c r="B8" s="75"/>
      <c r="C8" s="22"/>
      <c r="D8" s="23"/>
      <c r="E8" s="23"/>
      <c r="F8" s="24">
        <f>+E8*D8</f>
        <v>0</v>
      </c>
    </row>
    <row r="9" spans="1:6" ht="15" customHeight="1" x14ac:dyDescent="0.2">
      <c r="A9" s="74"/>
      <c r="B9" s="75"/>
      <c r="C9" s="25"/>
      <c r="D9" s="26"/>
      <c r="E9" s="26"/>
      <c r="F9" s="24">
        <f>+E9*D9</f>
        <v>0</v>
      </c>
    </row>
    <row r="10" spans="1:6" ht="15" customHeight="1" x14ac:dyDescent="0.2">
      <c r="A10" s="74"/>
      <c r="B10" s="75"/>
      <c r="C10" s="25"/>
      <c r="D10" s="26"/>
      <c r="E10" s="26"/>
      <c r="F10" s="24">
        <f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0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931.11764705882365</v>
      </c>
      <c r="E16" s="26">
        <v>1</v>
      </c>
      <c r="F16" s="37">
        <f t="shared" ref="F16:F21" si="0">D16/E16</f>
        <v>931.11764705882365</v>
      </c>
    </row>
    <row r="17" spans="1:6" ht="15" customHeight="1" x14ac:dyDescent="0.2">
      <c r="A17" s="65"/>
      <c r="B17" s="66"/>
      <c r="C17" s="25"/>
      <c r="D17" s="26"/>
      <c r="E17" s="26">
        <v>1</v>
      </c>
      <c r="F17" s="37">
        <f t="shared" si="0"/>
        <v>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0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0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0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0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931.11764705882365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27</v>
      </c>
      <c r="B25" s="25" t="s">
        <v>7</v>
      </c>
      <c r="C25" s="25">
        <v>1.3</v>
      </c>
      <c r="D25" s="25">
        <v>6500</v>
      </c>
      <c r="E25" s="26"/>
      <c r="F25" s="38">
        <f>C25*D25</f>
        <v>8450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8450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42" t="s">
        <v>32</v>
      </c>
      <c r="B31" s="25">
        <v>90000</v>
      </c>
      <c r="C31" s="43">
        <v>0.58289999999999997</v>
      </c>
      <c r="D31" s="25">
        <f>B31*(1+C31)</f>
        <v>142461</v>
      </c>
      <c r="E31" s="44">
        <v>0</v>
      </c>
      <c r="F31" s="37"/>
    </row>
    <row r="32" spans="1:6" x14ac:dyDescent="0.2">
      <c r="A32" s="45" t="s">
        <v>33</v>
      </c>
      <c r="B32" s="27">
        <v>80000</v>
      </c>
      <c r="C32" s="43">
        <v>0.58289999999999997</v>
      </c>
      <c r="D32" s="25">
        <f t="shared" ref="D32:D33" si="1">B32*(1+C32)</f>
        <v>126632</v>
      </c>
      <c r="E32" s="44">
        <v>0</v>
      </c>
      <c r="F32" s="37"/>
    </row>
    <row r="33" spans="1:12" x14ac:dyDescent="0.2">
      <c r="A33" s="45" t="s">
        <v>34</v>
      </c>
      <c r="B33" s="27">
        <v>60000</v>
      </c>
      <c r="C33" s="43">
        <v>0.58289999999999997</v>
      </c>
      <c r="D33" s="25">
        <f t="shared" si="1"/>
        <v>94974</v>
      </c>
      <c r="E33" s="44">
        <v>0</v>
      </c>
      <c r="F33" s="37"/>
    </row>
    <row r="34" spans="1:12" x14ac:dyDescent="0.2">
      <c r="A34" s="45" t="s">
        <v>35</v>
      </c>
      <c r="B34" s="27">
        <v>50000</v>
      </c>
      <c r="C34" s="43">
        <v>0.58289999999999997</v>
      </c>
      <c r="D34" s="25">
        <f>B34*(1+C34)</f>
        <v>79145</v>
      </c>
      <c r="E34" s="44">
        <v>4.25</v>
      </c>
      <c r="F34" s="37">
        <f t="shared" ref="F34" si="2">D34/E34</f>
        <v>18622.352941176472</v>
      </c>
    </row>
    <row r="35" spans="1:12" ht="16" thickBot="1" x14ac:dyDescent="0.25">
      <c r="A35" s="46"/>
      <c r="B35" s="40"/>
      <c r="C35" s="81"/>
      <c r="D35" s="82"/>
      <c r="E35" s="32" t="s">
        <v>15</v>
      </c>
      <c r="F35" s="33">
        <f>SUM(F31:F34)</f>
        <v>18622.352941176472</v>
      </c>
      <c r="H35" s="47"/>
      <c r="I35" s="48"/>
      <c r="J35" s="49"/>
      <c r="L35" s="49"/>
    </row>
    <row r="36" spans="1:12" ht="17" thickTop="1" thickBot="1" x14ac:dyDescent="0.25">
      <c r="A36" s="2"/>
      <c r="B36" s="2"/>
      <c r="C36" s="2"/>
      <c r="D36" s="2"/>
      <c r="E36" s="2"/>
      <c r="F36" s="3"/>
      <c r="H36" s="47"/>
      <c r="I36" s="48"/>
      <c r="J36" s="49"/>
      <c r="L36" s="49"/>
    </row>
    <row r="37" spans="1:12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28003</v>
      </c>
      <c r="H37" s="47"/>
      <c r="I37" s="48"/>
      <c r="J37" s="49"/>
      <c r="L37" s="49"/>
    </row>
    <row r="38" spans="1:12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1DAC4-C97F-5A4D-8A29-28C6A0EF8805}">
  <dimension ref="A1:F38"/>
  <sheetViews>
    <sheetView topLeftCell="A27" zoomScale="150" zoomScaleNormal="150" workbookViewId="0">
      <selection activeCell="C10" sqref="C10"/>
    </sheetView>
  </sheetViews>
  <sheetFormatPr baseColWidth="10" defaultColWidth="10.83203125" defaultRowHeight="15" x14ac:dyDescent="0.2"/>
  <cols>
    <col min="1" max="1" width="20.6640625" style="1" customWidth="1"/>
    <col min="2" max="2" width="15" style="1" customWidth="1"/>
    <col min="3" max="5" width="10.83203125" style="1"/>
    <col min="6" max="6" width="16.5" style="1" customWidth="1"/>
    <col min="7" max="7" width="9" style="1" customWidth="1"/>
    <col min="8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8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55</v>
      </c>
    </row>
    <row r="4" spans="1:6" ht="21" customHeight="1" x14ac:dyDescent="0.2">
      <c r="A4" s="7" t="s">
        <v>4</v>
      </c>
      <c r="B4" s="71" t="s">
        <v>38</v>
      </c>
      <c r="C4" s="71"/>
      <c r="D4" s="71"/>
      <c r="E4" s="8" t="s">
        <v>6</v>
      </c>
      <c r="F4" s="9" t="s">
        <v>39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40</v>
      </c>
      <c r="B8" s="75"/>
      <c r="C8" s="22" t="s">
        <v>41</v>
      </c>
      <c r="D8" s="23">
        <f>0.83*0.3</f>
        <v>0.24899999999999997</v>
      </c>
      <c r="E8" s="23">
        <v>24000</v>
      </c>
      <c r="F8" s="24">
        <f>+E8*D8</f>
        <v>5975.9999999999991</v>
      </c>
    </row>
    <row r="9" spans="1:6" ht="15" customHeight="1" x14ac:dyDescent="0.2">
      <c r="A9" s="74" t="s">
        <v>42</v>
      </c>
      <c r="B9" s="75"/>
      <c r="C9" s="25" t="s">
        <v>41</v>
      </c>
      <c r="D9" s="26">
        <f>2*0.3</f>
        <v>0.6</v>
      </c>
      <c r="E9" s="26">
        <v>7500</v>
      </c>
      <c r="F9" s="24">
        <f>+E9*D9</f>
        <v>4500</v>
      </c>
    </row>
    <row r="10" spans="1:6" ht="15" customHeight="1" x14ac:dyDescent="0.2">
      <c r="A10" s="74" t="s">
        <v>43</v>
      </c>
      <c r="B10" s="75"/>
      <c r="C10" s="22" t="s">
        <v>41</v>
      </c>
      <c r="D10" s="23">
        <f>2*0.3</f>
        <v>0.6</v>
      </c>
      <c r="E10" s="23">
        <f>17000*1.19</f>
        <v>20230</v>
      </c>
      <c r="F10" s="24">
        <f>+E10*D10</f>
        <v>12138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22614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218.91170212765957</v>
      </c>
      <c r="E16" s="26">
        <v>1</v>
      </c>
      <c r="F16" s="37">
        <f t="shared" ref="F16:F21" si="0">D16/E16</f>
        <v>218.91170212765957</v>
      </c>
    </row>
    <row r="17" spans="1:6" ht="15" customHeight="1" x14ac:dyDescent="0.2">
      <c r="A17" s="65"/>
      <c r="B17" s="66"/>
      <c r="C17" s="25"/>
      <c r="D17" s="26"/>
      <c r="E17" s="26">
        <v>1</v>
      </c>
      <c r="F17" s="37">
        <f t="shared" si="0"/>
        <v>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0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0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0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0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218.91170212765957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27</v>
      </c>
      <c r="B25" s="25" t="s">
        <v>7</v>
      </c>
      <c r="C25" s="25">
        <v>1</v>
      </c>
      <c r="D25" s="25">
        <v>1000</v>
      </c>
      <c r="E25" s="26"/>
      <c r="F25" s="38">
        <f>C25*D25</f>
        <v>1000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1000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42" t="s">
        <v>32</v>
      </c>
      <c r="B31" s="25">
        <f>+'1.4'!B31</f>
        <v>90000</v>
      </c>
      <c r="C31" s="43">
        <v>0.58289999999999997</v>
      </c>
      <c r="D31" s="25">
        <f>B31*(1+C31)</f>
        <v>142461</v>
      </c>
      <c r="E31" s="44"/>
      <c r="F31" s="37"/>
    </row>
    <row r="32" spans="1:6" x14ac:dyDescent="0.2">
      <c r="A32" s="45" t="s">
        <v>33</v>
      </c>
      <c r="B32" s="25">
        <f>+'1.4'!B32</f>
        <v>80000</v>
      </c>
      <c r="C32" s="43">
        <v>0.58289999999999997</v>
      </c>
      <c r="D32" s="25">
        <f t="shared" ref="D32:D34" si="1">B32*(1+C32)</f>
        <v>126632</v>
      </c>
      <c r="E32" s="44">
        <v>47</v>
      </c>
      <c r="F32" s="37">
        <f t="shared" ref="F32:F34" si="2">D32/E32</f>
        <v>2694.2978723404253</v>
      </c>
    </row>
    <row r="33" spans="1:6" x14ac:dyDescent="0.2">
      <c r="A33" s="45" t="s">
        <v>34</v>
      </c>
      <c r="B33" s="25">
        <f>+'1.4'!B33</f>
        <v>60000</v>
      </c>
      <c r="C33" s="43">
        <v>0.58289999999999997</v>
      </c>
      <c r="D33" s="25">
        <f t="shared" si="1"/>
        <v>94974</v>
      </c>
      <c r="E33" s="44"/>
      <c r="F33" s="37"/>
    </row>
    <row r="34" spans="1:6" x14ac:dyDescent="0.2">
      <c r="A34" s="45" t="s">
        <v>35</v>
      </c>
      <c r="B34" s="25">
        <f>+'1.4'!B34</f>
        <v>50000</v>
      </c>
      <c r="C34" s="43">
        <v>0.58289999999999997</v>
      </c>
      <c r="D34" s="25">
        <f t="shared" si="1"/>
        <v>79145</v>
      </c>
      <c r="E34" s="44">
        <v>47</v>
      </c>
      <c r="F34" s="37">
        <f t="shared" si="2"/>
        <v>1683.936170212766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4378.2340425531911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28211</v>
      </c>
    </row>
    <row r="38" spans="1:6" ht="16" thickTop="1" x14ac:dyDescent="0.2"/>
  </sheetData>
  <mergeCells count="21">
    <mergeCell ref="A17:B17"/>
    <mergeCell ref="A1:F1"/>
    <mergeCell ref="B3:D3"/>
    <mergeCell ref="B4:D4"/>
    <mergeCell ref="A7:B7"/>
    <mergeCell ref="A8:B8"/>
    <mergeCell ref="A10:B10"/>
    <mergeCell ref="A9:B9"/>
    <mergeCell ref="A11:B11"/>
    <mergeCell ref="A12:B12"/>
    <mergeCell ref="A13:B13"/>
    <mergeCell ref="A15:B15"/>
    <mergeCell ref="A16:B16"/>
    <mergeCell ref="C35:D35"/>
    <mergeCell ref="A37:E37"/>
    <mergeCell ref="A18:B18"/>
    <mergeCell ref="A19:B19"/>
    <mergeCell ref="A20:B20"/>
    <mergeCell ref="A21:B21"/>
    <mergeCell ref="A22:B22"/>
    <mergeCell ref="A29:B29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4C613-EBD4-784E-9B0B-CD714532B30F}">
  <dimension ref="A1:F38"/>
  <sheetViews>
    <sheetView topLeftCell="A18" zoomScale="150" zoomScaleNormal="150" workbookViewId="0">
      <selection activeCell="F13" sqref="F13"/>
    </sheetView>
  </sheetViews>
  <sheetFormatPr baseColWidth="10" defaultColWidth="10.83203125" defaultRowHeight="15" x14ac:dyDescent="0.2"/>
  <cols>
    <col min="1" max="1" width="20.6640625" style="1" customWidth="1"/>
    <col min="2" max="2" width="1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5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56</v>
      </c>
    </row>
    <row r="4" spans="1:6" ht="21" customHeight="1" x14ac:dyDescent="0.2">
      <c r="A4" s="7" t="s">
        <v>4</v>
      </c>
      <c r="B4" s="71" t="s">
        <v>45</v>
      </c>
      <c r="C4" s="71"/>
      <c r="D4" s="71"/>
      <c r="E4" s="8" t="s">
        <v>6</v>
      </c>
      <c r="F4" s="9" t="s">
        <v>46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47</v>
      </c>
      <c r="B8" s="75"/>
      <c r="C8" s="22" t="s">
        <v>48</v>
      </c>
      <c r="D8" s="23">
        <v>2</v>
      </c>
      <c r="E8" s="23">
        <v>9800</v>
      </c>
      <c r="F8" s="24">
        <f>+E8*D8</f>
        <v>19600</v>
      </c>
    </row>
    <row r="9" spans="1:6" ht="15" customHeight="1" x14ac:dyDescent="0.2">
      <c r="A9" s="74"/>
      <c r="B9" s="75"/>
      <c r="C9" s="25"/>
      <c r="D9" s="26"/>
      <c r="E9" s="26"/>
      <c r="F9" s="24">
        <f>+E9*D9</f>
        <v>0</v>
      </c>
    </row>
    <row r="10" spans="1:6" ht="15" customHeight="1" x14ac:dyDescent="0.2">
      <c r="A10" s="74"/>
      <c r="B10" s="75"/>
      <c r="C10" s="22"/>
      <c r="D10" s="23"/>
      <c r="E10" s="23"/>
      <c r="F10" s="24">
        <f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19600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879.38888888888891</v>
      </c>
      <c r="E16" s="26">
        <v>1</v>
      </c>
      <c r="F16" s="37">
        <f t="shared" ref="F16:F21" si="0">D16/E16</f>
        <v>879.38888888888891</v>
      </c>
    </row>
    <row r="17" spans="1:6" ht="15" customHeight="1" x14ac:dyDescent="0.2">
      <c r="A17" s="65" t="s">
        <v>49</v>
      </c>
      <c r="B17" s="66"/>
      <c r="C17" s="25" t="s">
        <v>50</v>
      </c>
      <c r="D17" s="26">
        <v>65000</v>
      </c>
      <c r="E17" s="26">
        <v>8</v>
      </c>
      <c r="F17" s="37">
        <f t="shared" si="0"/>
        <v>8125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0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0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0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0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9004.3888888888887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27</v>
      </c>
      <c r="B25" s="25" t="s">
        <v>7</v>
      </c>
      <c r="C25" s="25">
        <v>1</v>
      </c>
      <c r="D25" s="25">
        <v>8500</v>
      </c>
      <c r="E25" s="26"/>
      <c r="F25" s="38">
        <f>C25*D25</f>
        <v>8500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8500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1">B32*(1+C32)</f>
        <v>126632</v>
      </c>
      <c r="E32" s="44">
        <v>0</v>
      </c>
      <c r="F32" s="37"/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1"/>
        <v>94974</v>
      </c>
      <c r="E33" s="44">
        <v>0</v>
      </c>
      <c r="F33" s="37"/>
    </row>
    <row r="34" spans="1:6" x14ac:dyDescent="0.2">
      <c r="A34" s="45" t="s">
        <v>35</v>
      </c>
      <c r="B34" s="25">
        <f>+'1.4'!B34</f>
        <v>50000</v>
      </c>
      <c r="C34" s="55">
        <v>0.58289999999999997</v>
      </c>
      <c r="D34" s="53">
        <f t="shared" si="1"/>
        <v>79145</v>
      </c>
      <c r="E34" s="44">
        <v>4.5</v>
      </c>
      <c r="F34" s="37">
        <f t="shared" ref="F34" si="2">D34/E34</f>
        <v>17587.777777777777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17587.777777777777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54692</v>
      </c>
    </row>
    <row r="38" spans="1:6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32E3F-0B48-F644-9559-85AD12400870}">
  <dimension ref="A1:F38"/>
  <sheetViews>
    <sheetView topLeftCell="A21" zoomScale="150" zoomScaleNormal="150" workbookViewId="0">
      <selection activeCell="D13" sqref="D13"/>
    </sheetView>
  </sheetViews>
  <sheetFormatPr baseColWidth="10" defaultColWidth="10.83203125" defaultRowHeight="15" x14ac:dyDescent="0.2"/>
  <cols>
    <col min="1" max="1" width="20.6640625" style="1" customWidth="1"/>
    <col min="2" max="2" width="1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7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61</v>
      </c>
    </row>
    <row r="4" spans="1:6" ht="21" customHeight="1" x14ac:dyDescent="0.2">
      <c r="A4" s="7" t="s">
        <v>4</v>
      </c>
      <c r="B4" s="71" t="s">
        <v>52</v>
      </c>
      <c r="C4" s="71"/>
      <c r="D4" s="71"/>
      <c r="E4" s="8" t="s">
        <v>6</v>
      </c>
      <c r="F4" s="9" t="s">
        <v>46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47</v>
      </c>
      <c r="B8" s="75"/>
      <c r="C8" s="22" t="s">
        <v>48</v>
      </c>
      <c r="D8" s="23">
        <v>2</v>
      </c>
      <c r="E8" s="23">
        <v>9800</v>
      </c>
      <c r="F8" s="24">
        <f>+E8*D8</f>
        <v>19600</v>
      </c>
    </row>
    <row r="9" spans="1:6" ht="15" customHeight="1" x14ac:dyDescent="0.2">
      <c r="A9" s="74" t="s">
        <v>53</v>
      </c>
      <c r="B9" s="75"/>
      <c r="C9" s="25" t="s">
        <v>7</v>
      </c>
      <c r="D9" s="26">
        <v>1.3</v>
      </c>
      <c r="E9" s="26">
        <v>48000</v>
      </c>
      <c r="F9" s="24">
        <f>+E9*D9</f>
        <v>62400</v>
      </c>
    </row>
    <row r="10" spans="1:6" ht="15" customHeight="1" x14ac:dyDescent="0.2">
      <c r="A10" s="74"/>
      <c r="B10" s="75"/>
      <c r="C10" s="22"/>
      <c r="D10" s="23"/>
      <c r="E10" s="23"/>
      <c r="F10" s="24">
        <f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82000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879.38888888888891</v>
      </c>
      <c r="E16" s="26">
        <v>1</v>
      </c>
      <c r="F16" s="37">
        <f t="shared" ref="F16:F21" si="0">D16/E16</f>
        <v>879.38888888888891</v>
      </c>
    </row>
    <row r="17" spans="1:6" ht="15" customHeight="1" x14ac:dyDescent="0.2">
      <c r="A17" s="65" t="s">
        <v>49</v>
      </c>
      <c r="B17" s="66"/>
      <c r="C17" s="25" t="s">
        <v>50</v>
      </c>
      <c r="D17" s="26">
        <v>65000</v>
      </c>
      <c r="E17" s="26">
        <v>8</v>
      </c>
      <c r="F17" s="37">
        <f t="shared" si="0"/>
        <v>8125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0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0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0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0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9004.3888888888887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27</v>
      </c>
      <c r="B25" s="25" t="s">
        <v>7</v>
      </c>
      <c r="C25" s="25">
        <v>1.2</v>
      </c>
      <c r="D25" s="25">
        <v>8500</v>
      </c>
      <c r="E25" s="26"/>
      <c r="F25" s="38">
        <f>C25*D25</f>
        <v>10200</v>
      </c>
    </row>
    <row r="26" spans="1:6" x14ac:dyDescent="0.2">
      <c r="A26" s="36" t="s">
        <v>54</v>
      </c>
      <c r="B26" s="25" t="s">
        <v>7</v>
      </c>
      <c r="C26" s="25">
        <v>1.3</v>
      </c>
      <c r="D26" s="25">
        <v>12000</v>
      </c>
      <c r="E26" s="26"/>
      <c r="F26" s="38">
        <f>C26*D26</f>
        <v>15600</v>
      </c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25800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1">B32*(1+C32)</f>
        <v>126632</v>
      </c>
      <c r="E32" s="44">
        <v>0</v>
      </c>
      <c r="F32" s="37"/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1"/>
        <v>94974</v>
      </c>
      <c r="E33" s="44">
        <v>0</v>
      </c>
      <c r="F33" s="37"/>
    </row>
    <row r="34" spans="1:6" x14ac:dyDescent="0.2">
      <c r="A34" s="45" t="s">
        <v>35</v>
      </c>
      <c r="B34" s="25">
        <f>+'1.4'!B34</f>
        <v>50000</v>
      </c>
      <c r="C34" s="55">
        <v>0.58289999999999997</v>
      </c>
      <c r="D34" s="53">
        <f t="shared" si="1"/>
        <v>79145</v>
      </c>
      <c r="E34" s="44">
        <v>4.5</v>
      </c>
      <c r="F34" s="37">
        <f t="shared" ref="F34" si="2">D34/E34</f>
        <v>17587.777777777777</v>
      </c>
    </row>
    <row r="35" spans="1:6" ht="16" thickBot="1" x14ac:dyDescent="0.25">
      <c r="A35" s="46"/>
      <c r="B35" s="40"/>
      <c r="C35" s="81"/>
      <c r="D35" s="82"/>
      <c r="E35" s="62" t="s">
        <v>15</v>
      </c>
      <c r="F35" s="33">
        <f>SUM(F31:F34)</f>
        <v>17587.777777777777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134392</v>
      </c>
    </row>
    <row r="38" spans="1:6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F361F-F899-8F44-9DA2-39916A58407B}">
  <dimension ref="A1:F36"/>
  <sheetViews>
    <sheetView tabSelected="1" zoomScale="150" zoomScaleNormal="150" workbookViewId="0">
      <selection activeCell="G7" sqref="G7"/>
    </sheetView>
  </sheetViews>
  <sheetFormatPr baseColWidth="10" defaultColWidth="10.83203125" defaultRowHeight="15" x14ac:dyDescent="0.2"/>
  <cols>
    <col min="1" max="1" width="20.6640625" style="1" customWidth="1"/>
    <col min="2" max="2" width="1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5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62</v>
      </c>
    </row>
    <row r="4" spans="1:6" ht="21" customHeight="1" x14ac:dyDescent="0.2">
      <c r="A4" s="7" t="s">
        <v>4</v>
      </c>
      <c r="B4" s="71" t="s">
        <v>57</v>
      </c>
      <c r="C4" s="71"/>
      <c r="D4" s="71"/>
      <c r="E4" s="8" t="s">
        <v>6</v>
      </c>
      <c r="F4" s="9" t="s">
        <v>58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59</v>
      </c>
      <c r="B8" s="75"/>
      <c r="C8" s="22" t="s">
        <v>58</v>
      </c>
      <c r="D8" s="23">
        <v>1.05</v>
      </c>
      <c r="E8" s="23">
        <f>(336078*1.19)/6</f>
        <v>66655.47</v>
      </c>
      <c r="F8" s="24">
        <f>+E8*D8</f>
        <v>69988.243500000011</v>
      </c>
    </row>
    <row r="9" spans="1:6" ht="15" customHeight="1" x14ac:dyDescent="0.2">
      <c r="A9" s="74" t="s">
        <v>119</v>
      </c>
      <c r="B9" s="75"/>
      <c r="C9" s="25" t="s">
        <v>60</v>
      </c>
      <c r="D9" s="26">
        <v>0.2</v>
      </c>
      <c r="E9" s="26">
        <f>115483*1.19</f>
        <v>137424.76999999999</v>
      </c>
      <c r="F9" s="24">
        <f>+E9*D9</f>
        <v>27484.953999999998</v>
      </c>
    </row>
    <row r="10" spans="1:6" ht="15" customHeight="1" x14ac:dyDescent="0.2">
      <c r="A10" s="74" t="s">
        <v>101</v>
      </c>
      <c r="B10" s="75"/>
      <c r="C10" s="22" t="s">
        <v>60</v>
      </c>
      <c r="D10" s="23">
        <v>1</v>
      </c>
      <c r="E10" s="23">
        <v>2500</v>
      </c>
      <c r="F10" s="24">
        <f>+E10*D10</f>
        <v>2500</v>
      </c>
    </row>
    <row r="11" spans="1:6" x14ac:dyDescent="0.2">
      <c r="A11" s="74" t="s">
        <v>120</v>
      </c>
      <c r="B11" s="75"/>
      <c r="C11" s="22" t="s">
        <v>60</v>
      </c>
      <c r="D11" s="23">
        <v>1</v>
      </c>
      <c r="E11" s="23">
        <v>1000</v>
      </c>
      <c r="F11" s="24">
        <f>+E11*D11</f>
        <v>1000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100973.19750000001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F34*5%</f>
        <v>1922.0928571428574</v>
      </c>
      <c r="E16" s="26">
        <v>1</v>
      </c>
      <c r="F16" s="37">
        <f t="shared" ref="F16:F20" si="0">D16/E16</f>
        <v>1922.0928571428574</v>
      </c>
    </row>
    <row r="17" spans="1:6" ht="15" customHeight="1" x14ac:dyDescent="0.2">
      <c r="A17" s="65"/>
      <c r="B17" s="66"/>
      <c r="C17" s="25"/>
      <c r="D17" s="26"/>
      <c r="E17" s="26">
        <v>1</v>
      </c>
      <c r="F17" s="37">
        <f t="shared" si="0"/>
        <v>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0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0"/>
        <v>0</v>
      </c>
    </row>
    <row r="20" spans="1:6" x14ac:dyDescent="0.2">
      <c r="A20" s="74"/>
      <c r="B20" s="75"/>
      <c r="C20" s="25"/>
      <c r="D20" s="26"/>
      <c r="E20" s="26">
        <v>1</v>
      </c>
      <c r="F20" s="38">
        <f t="shared" si="0"/>
        <v>0</v>
      </c>
    </row>
    <row r="21" spans="1:6" ht="16" thickBot="1" x14ac:dyDescent="0.25">
      <c r="A21" s="78"/>
      <c r="B21" s="79"/>
      <c r="C21" s="31"/>
      <c r="D21" s="31"/>
      <c r="E21" s="32" t="s">
        <v>15</v>
      </c>
      <c r="F21" s="33">
        <f>SUM(F16:F20)</f>
        <v>1922.0928571428574</v>
      </c>
    </row>
    <row r="22" spans="1:6" ht="17" thickTop="1" thickBot="1" x14ac:dyDescent="0.25">
      <c r="A22" s="39" t="s">
        <v>22</v>
      </c>
      <c r="B22" s="2"/>
      <c r="C22" s="2"/>
      <c r="D22" s="35"/>
      <c r="E22" s="2"/>
      <c r="F22" s="3"/>
    </row>
    <row r="23" spans="1:6" ht="16" thickTop="1" x14ac:dyDescent="0.2">
      <c r="A23" s="17" t="s">
        <v>23</v>
      </c>
      <c r="B23" s="19" t="s">
        <v>11</v>
      </c>
      <c r="C23" s="19" t="s">
        <v>12</v>
      </c>
      <c r="D23" s="19" t="s">
        <v>24</v>
      </c>
      <c r="E23" s="19" t="s">
        <v>25</v>
      </c>
      <c r="F23" s="20" t="s">
        <v>26</v>
      </c>
    </row>
    <row r="24" spans="1:6" x14ac:dyDescent="0.2">
      <c r="A24" s="36" t="s">
        <v>27</v>
      </c>
      <c r="B24" s="25" t="s">
        <v>58</v>
      </c>
      <c r="C24" s="25">
        <v>1</v>
      </c>
      <c r="D24" s="25">
        <v>5500</v>
      </c>
      <c r="E24" s="26"/>
      <c r="F24" s="38">
        <f>C24*D24</f>
        <v>5500</v>
      </c>
    </row>
    <row r="25" spans="1:6" x14ac:dyDescent="0.2">
      <c r="A25" s="36"/>
      <c r="B25" s="25"/>
      <c r="C25" s="26"/>
      <c r="D25" s="26"/>
      <c r="E25" s="26"/>
      <c r="F25" s="38"/>
    </row>
    <row r="26" spans="1:6" x14ac:dyDescent="0.2">
      <c r="A26" s="21"/>
      <c r="B26" s="25"/>
      <c r="C26" s="26"/>
      <c r="D26" s="26"/>
      <c r="E26" s="26"/>
      <c r="F26" s="38"/>
    </row>
    <row r="27" spans="1:6" ht="16" thickBot="1" x14ac:dyDescent="0.25">
      <c r="A27" s="30"/>
      <c r="B27" s="40"/>
      <c r="C27" s="31"/>
      <c r="D27" s="31"/>
      <c r="E27" s="32" t="s">
        <v>15</v>
      </c>
      <c r="F27" s="33">
        <f>SUM(F24:F26)</f>
        <v>5500</v>
      </c>
    </row>
    <row r="28" spans="1:6" ht="17" thickTop="1" thickBot="1" x14ac:dyDescent="0.25">
      <c r="A28" s="80" t="s">
        <v>28</v>
      </c>
      <c r="B28" s="80"/>
      <c r="C28" s="2"/>
      <c r="D28" s="2"/>
      <c r="F28" s="3"/>
    </row>
    <row r="29" spans="1:6" ht="16" thickTop="1" x14ac:dyDescent="0.2">
      <c r="A29" s="41" t="s">
        <v>29</v>
      </c>
      <c r="B29" s="19" t="s">
        <v>30</v>
      </c>
      <c r="C29" s="19" t="s">
        <v>31</v>
      </c>
      <c r="D29" s="19" t="s">
        <v>26</v>
      </c>
      <c r="E29" s="19" t="s">
        <v>19</v>
      </c>
      <c r="F29" s="20" t="s">
        <v>20</v>
      </c>
    </row>
    <row r="30" spans="1:6" x14ac:dyDescent="0.2">
      <c r="A30" s="51" t="s">
        <v>32</v>
      </c>
      <c r="B30" s="25">
        <f>+'1.4'!B31</f>
        <v>90000</v>
      </c>
      <c r="C30" s="52">
        <v>0.58289999999999997</v>
      </c>
      <c r="D30" s="53">
        <f>B30*(1+C30)</f>
        <v>142461</v>
      </c>
      <c r="E30" s="44">
        <v>0</v>
      </c>
      <c r="F30" s="37"/>
    </row>
    <row r="31" spans="1:6" x14ac:dyDescent="0.2">
      <c r="A31" s="54" t="s">
        <v>33</v>
      </c>
      <c r="B31" s="25">
        <f>+'1.4'!B32</f>
        <v>80000</v>
      </c>
      <c r="C31" s="55">
        <v>0.58289999999999997</v>
      </c>
      <c r="D31" s="53">
        <f t="shared" ref="D31:D33" si="1">B31*(1+C31)</f>
        <v>126632</v>
      </c>
      <c r="E31" s="44">
        <v>14</v>
      </c>
      <c r="F31" s="37">
        <f t="shared" ref="F31:F33" si="2">D31/E31</f>
        <v>9045.1428571428569</v>
      </c>
    </row>
    <row r="32" spans="1:6" x14ac:dyDescent="0.2">
      <c r="A32" s="56" t="s">
        <v>34</v>
      </c>
      <c r="B32" s="25">
        <f>+'1.4'!B33</f>
        <v>60000</v>
      </c>
      <c r="C32" s="55">
        <v>0.58289999999999997</v>
      </c>
      <c r="D32" s="53">
        <f t="shared" si="1"/>
        <v>94974</v>
      </c>
      <c r="E32" s="44">
        <v>14</v>
      </c>
      <c r="F32" s="37">
        <f t="shared" si="2"/>
        <v>6783.8571428571431</v>
      </c>
    </row>
    <row r="33" spans="1:6" x14ac:dyDescent="0.2">
      <c r="A33" s="45" t="s">
        <v>35</v>
      </c>
      <c r="B33" s="25">
        <f>+'1.4'!B34</f>
        <v>50000</v>
      </c>
      <c r="C33" s="55">
        <v>0.58289999999999997</v>
      </c>
      <c r="D33" s="53">
        <f t="shared" si="1"/>
        <v>79145</v>
      </c>
      <c r="E33" s="44">
        <v>3.5</v>
      </c>
      <c r="F33" s="37">
        <f t="shared" si="2"/>
        <v>22612.857142857141</v>
      </c>
    </row>
    <row r="34" spans="1:6" ht="16" thickBot="1" x14ac:dyDescent="0.25">
      <c r="A34" s="46"/>
      <c r="B34" s="40"/>
      <c r="C34" s="81"/>
      <c r="D34" s="82"/>
      <c r="E34" s="62" t="s">
        <v>15</v>
      </c>
      <c r="F34" s="33">
        <f>SUM(F30:F33)</f>
        <v>38441.857142857145</v>
      </c>
    </row>
    <row r="35" spans="1:6" ht="17" thickTop="1" thickBot="1" x14ac:dyDescent="0.25">
      <c r="A35" s="2"/>
      <c r="B35" s="2"/>
      <c r="C35" s="2"/>
      <c r="D35" s="2"/>
      <c r="E35" s="2"/>
      <c r="F35" s="3"/>
    </row>
    <row r="36" spans="1:6" ht="16.5" customHeight="1" thickTop="1" thickBot="1" x14ac:dyDescent="0.25">
      <c r="A36" s="83" t="s">
        <v>36</v>
      </c>
      <c r="B36" s="84"/>
      <c r="C36" s="84"/>
      <c r="D36" s="84"/>
      <c r="E36" s="85"/>
      <c r="F36" s="50">
        <f>ROUND(+F34+F27+F21+F13,0)</f>
        <v>146837</v>
      </c>
    </row>
  </sheetData>
  <mergeCells count="20">
    <mergeCell ref="A9:B9"/>
    <mergeCell ref="A1:F1"/>
    <mergeCell ref="B3:D3"/>
    <mergeCell ref="B4:D4"/>
    <mergeCell ref="A7:B7"/>
    <mergeCell ref="A8:B8"/>
    <mergeCell ref="A28:B28"/>
    <mergeCell ref="C34:D34"/>
    <mergeCell ref="A36:E36"/>
    <mergeCell ref="A21:B21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C30CF-F833-8747-9FBD-764379FE9A7D}">
  <dimension ref="A1:F38"/>
  <sheetViews>
    <sheetView topLeftCell="A29" zoomScale="150" zoomScaleNormal="150" workbookViewId="0">
      <selection activeCell="D10" sqref="D10"/>
    </sheetView>
  </sheetViews>
  <sheetFormatPr baseColWidth="10" defaultColWidth="10.83203125" defaultRowHeight="15" x14ac:dyDescent="0.2"/>
  <cols>
    <col min="1" max="1" width="20.6640625" style="1" customWidth="1"/>
    <col min="2" max="2" width="15" style="1" customWidth="1"/>
    <col min="3" max="5" width="10.83203125" style="1"/>
    <col min="6" max="6" width="16.5" style="1" customWidth="1"/>
    <col min="7" max="16384" width="10.83203125" style="1"/>
  </cols>
  <sheetData>
    <row r="1" spans="1:6" ht="16.5" customHeight="1" thickTop="1" thickBot="1" x14ac:dyDescent="0.25">
      <c r="A1" s="67" t="s">
        <v>0</v>
      </c>
      <c r="B1" s="68"/>
      <c r="C1" s="68"/>
      <c r="D1" s="68"/>
      <c r="E1" s="68"/>
      <c r="F1" s="69"/>
    </row>
    <row r="2" spans="1:6" ht="17" thickTop="1" thickBot="1" x14ac:dyDescent="0.25">
      <c r="A2" s="2"/>
      <c r="B2" s="2"/>
      <c r="C2" s="2"/>
      <c r="D2" s="2"/>
      <c r="E2" s="2"/>
      <c r="F2" s="3"/>
    </row>
    <row r="3" spans="1:6" ht="38" customHeight="1" thickTop="1" x14ac:dyDescent="0.2">
      <c r="A3" s="4" t="s">
        <v>1</v>
      </c>
      <c r="B3" s="70" t="s">
        <v>177</v>
      </c>
      <c r="C3" s="70"/>
      <c r="D3" s="70"/>
      <c r="E3" s="5" t="s">
        <v>2</v>
      </c>
      <c r="F3" s="6" t="s">
        <v>63</v>
      </c>
    </row>
    <row r="4" spans="1:6" ht="21" customHeight="1" x14ac:dyDescent="0.2">
      <c r="A4" s="7" t="s">
        <v>4</v>
      </c>
      <c r="B4" s="71" t="s">
        <v>65</v>
      </c>
      <c r="C4" s="71"/>
      <c r="D4" s="71"/>
      <c r="E4" s="8" t="s">
        <v>6</v>
      </c>
      <c r="F4" s="9" t="s">
        <v>41</v>
      </c>
    </row>
    <row r="5" spans="1:6" ht="16" thickBot="1" x14ac:dyDescent="0.25">
      <c r="A5" s="10" t="s">
        <v>8</v>
      </c>
      <c r="B5" s="11"/>
      <c r="C5" s="12"/>
      <c r="D5" s="12"/>
      <c r="E5" s="13"/>
      <c r="F5" s="14"/>
    </row>
    <row r="6" spans="1:6" ht="17" thickTop="1" thickBot="1" x14ac:dyDescent="0.25">
      <c r="A6" s="15" t="s">
        <v>9</v>
      </c>
      <c r="B6" s="16"/>
      <c r="C6" s="2"/>
      <c r="D6" s="2"/>
      <c r="E6" s="2"/>
      <c r="F6" s="3"/>
    </row>
    <row r="7" spans="1:6" ht="15.75" customHeight="1" thickTop="1" x14ac:dyDescent="0.2">
      <c r="A7" s="72" t="s">
        <v>10</v>
      </c>
      <c r="B7" s="73"/>
      <c r="C7" s="18" t="s">
        <v>11</v>
      </c>
      <c r="D7" s="19" t="s">
        <v>12</v>
      </c>
      <c r="E7" s="19" t="s">
        <v>13</v>
      </c>
      <c r="F7" s="20" t="s">
        <v>14</v>
      </c>
    </row>
    <row r="8" spans="1:6" ht="15" customHeight="1" x14ac:dyDescent="0.2">
      <c r="A8" s="74" t="s">
        <v>121</v>
      </c>
      <c r="B8" s="75"/>
      <c r="C8" s="22" t="s">
        <v>41</v>
      </c>
      <c r="D8" s="23">
        <v>1</v>
      </c>
      <c r="E8" s="23">
        <f>171075*1.19</f>
        <v>203579.25</v>
      </c>
      <c r="F8" s="24">
        <f>+E8*D8</f>
        <v>203579.25</v>
      </c>
    </row>
    <row r="9" spans="1:6" ht="15" customHeight="1" x14ac:dyDescent="0.2">
      <c r="A9" s="74"/>
      <c r="B9" s="75"/>
      <c r="C9" s="25"/>
      <c r="D9" s="26"/>
      <c r="E9" s="26"/>
      <c r="F9" s="24">
        <f>+E9*D9</f>
        <v>0</v>
      </c>
    </row>
    <row r="10" spans="1:6" ht="15" customHeight="1" x14ac:dyDescent="0.2">
      <c r="A10" s="74"/>
      <c r="B10" s="75"/>
      <c r="C10" s="22"/>
      <c r="D10" s="23"/>
      <c r="E10" s="23"/>
      <c r="F10" s="24">
        <f>+E10*D10</f>
        <v>0</v>
      </c>
    </row>
    <row r="11" spans="1:6" x14ac:dyDescent="0.2">
      <c r="A11" s="74"/>
      <c r="B11" s="75"/>
      <c r="C11" s="22"/>
      <c r="D11" s="23"/>
      <c r="E11" s="23"/>
      <c r="F11" s="24">
        <f>+E11*D11</f>
        <v>0</v>
      </c>
    </row>
    <row r="12" spans="1:6" x14ac:dyDescent="0.2">
      <c r="A12" s="76"/>
      <c r="B12" s="77"/>
      <c r="C12" s="27"/>
      <c r="D12" s="28"/>
      <c r="E12" s="28"/>
      <c r="F12" s="29">
        <f>D12*E12</f>
        <v>0</v>
      </c>
    </row>
    <row r="13" spans="1:6" ht="16" thickBot="1" x14ac:dyDescent="0.25">
      <c r="A13" s="78"/>
      <c r="B13" s="79"/>
      <c r="C13" s="31"/>
      <c r="D13" s="31"/>
      <c r="E13" s="32" t="s">
        <v>15</v>
      </c>
      <c r="F13" s="33">
        <f>SUM(F8:F12 )</f>
        <v>203579.25</v>
      </c>
    </row>
    <row r="14" spans="1:6" ht="17" thickTop="1" thickBot="1" x14ac:dyDescent="0.25">
      <c r="A14" s="34" t="s">
        <v>16</v>
      </c>
      <c r="B14" s="2"/>
      <c r="C14" s="2"/>
      <c r="D14" s="35"/>
      <c r="E14" s="2"/>
      <c r="F14" s="3"/>
    </row>
    <row r="15" spans="1:6" ht="15.75" customHeight="1" thickTop="1" x14ac:dyDescent="0.2">
      <c r="A15" s="72" t="s">
        <v>10</v>
      </c>
      <c r="B15" s="73"/>
      <c r="C15" s="19" t="s">
        <v>17</v>
      </c>
      <c r="D15" s="19" t="s">
        <v>18</v>
      </c>
      <c r="E15" s="19" t="s">
        <v>19</v>
      </c>
      <c r="F15" s="20" t="s">
        <v>20</v>
      </c>
    </row>
    <row r="16" spans="1:6" ht="15" customHeight="1" x14ac:dyDescent="0.2">
      <c r="A16" s="65" t="s">
        <v>21</v>
      </c>
      <c r="B16" s="66"/>
      <c r="C16" s="25"/>
      <c r="D16" s="26">
        <f>F35*5%</f>
        <v>1714.8083333333334</v>
      </c>
      <c r="E16" s="26">
        <v>1</v>
      </c>
      <c r="F16" s="37">
        <f t="shared" ref="F16:F21" si="0">D16/E16</f>
        <v>1714.8083333333334</v>
      </c>
    </row>
    <row r="17" spans="1:6" ht="15" customHeight="1" x14ac:dyDescent="0.2">
      <c r="A17" s="65"/>
      <c r="B17" s="66"/>
      <c r="C17" s="25"/>
      <c r="D17" s="26"/>
      <c r="E17" s="26">
        <v>1</v>
      </c>
      <c r="F17" s="37">
        <f t="shared" si="0"/>
        <v>0</v>
      </c>
    </row>
    <row r="18" spans="1:6" x14ac:dyDescent="0.2">
      <c r="A18" s="74"/>
      <c r="B18" s="75"/>
      <c r="C18" s="25"/>
      <c r="D18" s="26"/>
      <c r="E18" s="26">
        <v>1</v>
      </c>
      <c r="F18" s="37">
        <f t="shared" si="0"/>
        <v>0</v>
      </c>
    </row>
    <row r="19" spans="1:6" x14ac:dyDescent="0.2">
      <c r="A19" s="74"/>
      <c r="B19" s="75"/>
      <c r="C19" s="25"/>
      <c r="D19" s="26"/>
      <c r="E19" s="26">
        <v>1</v>
      </c>
      <c r="F19" s="37">
        <f t="shared" si="0"/>
        <v>0</v>
      </c>
    </row>
    <row r="20" spans="1:6" x14ac:dyDescent="0.2">
      <c r="A20" s="74"/>
      <c r="B20" s="75"/>
      <c r="C20" s="25"/>
      <c r="D20" s="26"/>
      <c r="E20" s="26">
        <v>1</v>
      </c>
      <c r="F20" s="37">
        <f t="shared" si="0"/>
        <v>0</v>
      </c>
    </row>
    <row r="21" spans="1:6" x14ac:dyDescent="0.2">
      <c r="A21" s="74"/>
      <c r="B21" s="75"/>
      <c r="C21" s="25"/>
      <c r="D21" s="26"/>
      <c r="E21" s="26">
        <v>1</v>
      </c>
      <c r="F21" s="38">
        <f t="shared" si="0"/>
        <v>0</v>
      </c>
    </row>
    <row r="22" spans="1:6" ht="16" thickBot="1" x14ac:dyDescent="0.25">
      <c r="A22" s="78"/>
      <c r="B22" s="79"/>
      <c r="C22" s="31"/>
      <c r="D22" s="31"/>
      <c r="E22" s="32" t="s">
        <v>15</v>
      </c>
      <c r="F22" s="33">
        <f>SUM(F16:F21)</f>
        <v>1714.8083333333334</v>
      </c>
    </row>
    <row r="23" spans="1:6" ht="17" thickTop="1" thickBot="1" x14ac:dyDescent="0.25">
      <c r="A23" s="39" t="s">
        <v>22</v>
      </c>
      <c r="B23" s="2"/>
      <c r="C23" s="2"/>
      <c r="D23" s="35"/>
      <c r="E23" s="2"/>
      <c r="F23" s="3"/>
    </row>
    <row r="24" spans="1:6" ht="16" thickTop="1" x14ac:dyDescent="0.2">
      <c r="A24" s="17" t="s">
        <v>23</v>
      </c>
      <c r="B24" s="19" t="s">
        <v>11</v>
      </c>
      <c r="C24" s="19" t="s">
        <v>12</v>
      </c>
      <c r="D24" s="19" t="s">
        <v>24</v>
      </c>
      <c r="E24" s="19" t="s">
        <v>25</v>
      </c>
      <c r="F24" s="20" t="s">
        <v>26</v>
      </c>
    </row>
    <row r="25" spans="1:6" x14ac:dyDescent="0.2">
      <c r="A25" s="36" t="s">
        <v>27</v>
      </c>
      <c r="B25" s="25" t="s">
        <v>58</v>
      </c>
      <c r="C25" s="25">
        <v>1</v>
      </c>
      <c r="D25" s="25">
        <v>2000</v>
      </c>
      <c r="E25" s="26"/>
      <c r="F25" s="38">
        <f>C25*D25</f>
        <v>2000</v>
      </c>
    </row>
    <row r="26" spans="1:6" x14ac:dyDescent="0.2">
      <c r="A26" s="36"/>
      <c r="B26" s="25"/>
      <c r="C26" s="26"/>
      <c r="D26" s="26"/>
      <c r="E26" s="26"/>
      <c r="F26" s="38"/>
    </row>
    <row r="27" spans="1:6" x14ac:dyDescent="0.2">
      <c r="A27" s="21"/>
      <c r="B27" s="25"/>
      <c r="C27" s="26"/>
      <c r="D27" s="26"/>
      <c r="E27" s="26"/>
      <c r="F27" s="38"/>
    </row>
    <row r="28" spans="1:6" ht="16" thickBot="1" x14ac:dyDescent="0.25">
      <c r="A28" s="30"/>
      <c r="B28" s="40"/>
      <c r="C28" s="31"/>
      <c r="D28" s="31"/>
      <c r="E28" s="32" t="s">
        <v>15</v>
      </c>
      <c r="F28" s="33">
        <f>SUM(F25:F27)</f>
        <v>2000</v>
      </c>
    </row>
    <row r="29" spans="1:6" ht="17" thickTop="1" thickBot="1" x14ac:dyDescent="0.25">
      <c r="A29" s="80" t="s">
        <v>28</v>
      </c>
      <c r="B29" s="80"/>
      <c r="C29" s="2"/>
      <c r="D29" s="2"/>
      <c r="F29" s="3"/>
    </row>
    <row r="30" spans="1:6" ht="16" thickTop="1" x14ac:dyDescent="0.2">
      <c r="A30" s="41" t="s">
        <v>29</v>
      </c>
      <c r="B30" s="19" t="s">
        <v>30</v>
      </c>
      <c r="C30" s="19" t="s">
        <v>31</v>
      </c>
      <c r="D30" s="19" t="s">
        <v>26</v>
      </c>
      <c r="E30" s="19" t="s">
        <v>19</v>
      </c>
      <c r="F30" s="20" t="s">
        <v>20</v>
      </c>
    </row>
    <row r="31" spans="1:6" x14ac:dyDescent="0.2">
      <c r="A31" s="51" t="s">
        <v>32</v>
      </c>
      <c r="B31" s="25">
        <f>+'1.4'!B31</f>
        <v>90000</v>
      </c>
      <c r="C31" s="52">
        <v>0.58289999999999997</v>
      </c>
      <c r="D31" s="53">
        <f>B31*(1+C31)</f>
        <v>142461</v>
      </c>
      <c r="E31" s="44">
        <v>0</v>
      </c>
      <c r="F31" s="37"/>
    </row>
    <row r="32" spans="1:6" x14ac:dyDescent="0.2">
      <c r="A32" s="54" t="s">
        <v>33</v>
      </c>
      <c r="B32" s="25">
        <f>+'1.4'!B32</f>
        <v>80000</v>
      </c>
      <c r="C32" s="55">
        <v>0.58289999999999997</v>
      </c>
      <c r="D32" s="53">
        <f t="shared" ref="D32:D34" si="1">B32*(1+C32)</f>
        <v>126632</v>
      </c>
      <c r="E32" s="44">
        <v>6</v>
      </c>
      <c r="F32" s="37">
        <f t="shared" ref="F32" si="2">D32/E32</f>
        <v>21105.333333333332</v>
      </c>
    </row>
    <row r="33" spans="1:6" x14ac:dyDescent="0.2">
      <c r="A33" s="56" t="s">
        <v>34</v>
      </c>
      <c r="B33" s="25">
        <f>+'1.4'!B33</f>
        <v>60000</v>
      </c>
      <c r="C33" s="55">
        <v>0.58289999999999997</v>
      </c>
      <c r="D33" s="53">
        <f t="shared" si="1"/>
        <v>94974</v>
      </c>
      <c r="E33" s="44">
        <v>0</v>
      </c>
      <c r="F33" s="37"/>
    </row>
    <row r="34" spans="1:6" x14ac:dyDescent="0.2">
      <c r="A34" s="56" t="s">
        <v>35</v>
      </c>
      <c r="B34" s="25">
        <f>+'1.4'!B34</f>
        <v>50000</v>
      </c>
      <c r="C34" s="55">
        <v>0.58289999999999997</v>
      </c>
      <c r="D34" s="53">
        <f t="shared" si="1"/>
        <v>79145</v>
      </c>
      <c r="E34" s="44">
        <v>6</v>
      </c>
      <c r="F34" s="37">
        <f>D34/E34</f>
        <v>13190.833333333334</v>
      </c>
    </row>
    <row r="35" spans="1:6" ht="16" thickBot="1" x14ac:dyDescent="0.25">
      <c r="A35" s="46"/>
      <c r="B35" s="40"/>
      <c r="C35" s="81"/>
      <c r="D35" s="82"/>
      <c r="E35" s="32" t="s">
        <v>15</v>
      </c>
      <c r="F35" s="33">
        <f>SUM(F31:F34)</f>
        <v>34296.166666666664</v>
      </c>
    </row>
    <row r="36" spans="1:6" ht="17" thickTop="1" thickBot="1" x14ac:dyDescent="0.25">
      <c r="A36" s="2"/>
      <c r="B36" s="2"/>
      <c r="C36" s="2"/>
      <c r="D36" s="2"/>
      <c r="E36" s="2"/>
      <c r="F36" s="3"/>
    </row>
    <row r="37" spans="1:6" ht="16.5" customHeight="1" thickTop="1" thickBot="1" x14ac:dyDescent="0.25">
      <c r="A37" s="83" t="s">
        <v>36</v>
      </c>
      <c r="B37" s="84"/>
      <c r="C37" s="84"/>
      <c r="D37" s="84"/>
      <c r="E37" s="85"/>
      <c r="F37" s="50">
        <f>ROUND(+F35+F28+F22+F13,0)</f>
        <v>241590</v>
      </c>
    </row>
    <row r="38" spans="1:6" ht="16" thickTop="1" x14ac:dyDescent="0.2"/>
  </sheetData>
  <mergeCells count="21">
    <mergeCell ref="A9:B9"/>
    <mergeCell ref="A1:F1"/>
    <mergeCell ref="B3:D3"/>
    <mergeCell ref="B4:D4"/>
    <mergeCell ref="A7:B7"/>
    <mergeCell ref="A8:B8"/>
    <mergeCell ref="A29:B29"/>
    <mergeCell ref="C35:D35"/>
    <mergeCell ref="A37:E37"/>
    <mergeCell ref="A22:B22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</mergeCells>
  <printOptions horizontalCentered="1"/>
  <pageMargins left="0.11811023622047245" right="0.31496062992125984" top="0.74803149606299213" bottom="0.55118110236220474" header="0.31496062992125984" footer="0.31496062992125984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31</vt:i4>
      </vt:variant>
    </vt:vector>
  </HeadingPairs>
  <TitlesOfParts>
    <vt:vector size="62" baseType="lpstr"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1.19</vt:lpstr>
      <vt:lpstr>1.20</vt:lpstr>
      <vt:lpstr>1.21</vt:lpstr>
      <vt:lpstr>1.22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'1.1'!Área_de_impresión</vt:lpstr>
      <vt:lpstr>'1.10'!Área_de_impresión</vt:lpstr>
      <vt:lpstr>'1.11'!Área_de_impresión</vt:lpstr>
      <vt:lpstr>'1.12'!Área_de_impresión</vt:lpstr>
      <vt:lpstr>'1.13'!Área_de_impresión</vt:lpstr>
      <vt:lpstr>'1.14'!Área_de_impresión</vt:lpstr>
      <vt:lpstr>'1.15'!Área_de_impresión</vt:lpstr>
      <vt:lpstr>'1.16'!Área_de_impresión</vt:lpstr>
      <vt:lpstr>'1.17'!Área_de_impresión</vt:lpstr>
      <vt:lpstr>'1.18'!Área_de_impresión</vt:lpstr>
      <vt:lpstr>'1.19'!Área_de_impresión</vt:lpstr>
      <vt:lpstr>'1.2'!Área_de_impresión</vt:lpstr>
      <vt:lpstr>'1.20'!Área_de_impresión</vt:lpstr>
      <vt:lpstr>'1.21'!Área_de_impresión</vt:lpstr>
      <vt:lpstr>'1.22'!Área_de_impresión</vt:lpstr>
      <vt:lpstr>'1.3'!Área_de_impresión</vt:lpstr>
      <vt:lpstr>'1.4'!Área_de_impresión</vt:lpstr>
      <vt:lpstr>'1.5'!Área_de_impresión</vt:lpstr>
      <vt:lpstr>'1.6'!Área_de_impresión</vt:lpstr>
      <vt:lpstr>'1.7'!Área_de_impresión</vt:lpstr>
      <vt:lpstr>'1.8'!Área_de_impresión</vt:lpstr>
      <vt:lpstr>'1.9'!Área_de_impresión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'2.7'!Área_de_impresión</vt:lpstr>
      <vt:lpstr>'2.8'!Área_de_impresión</vt:lpstr>
      <vt:lpstr>'2.9'!Área_de_impresión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Jei Londo</cp:lastModifiedBy>
  <dcterms:created xsi:type="dcterms:W3CDTF">2021-04-03T03:09:20Z</dcterms:created>
  <dcterms:modified xsi:type="dcterms:W3CDTF">2022-12-06T19:26:58Z</dcterms:modified>
  <cp:category/>
</cp:coreProperties>
</file>